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2-Foresterie_papier\"/>
    </mc:Choice>
  </mc:AlternateContent>
  <xr:revisionPtr revIDLastSave="0" documentId="13_ncr:1_{EE3E3943-B608-4DE1-BF6E-B1D2357D6377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8" i="2"/>
  <c r="I19" i="1"/>
  <c r="I9" i="1"/>
  <c r="I20" i="1"/>
  <c r="I10" i="1"/>
  <c r="I11" i="1"/>
  <c r="I21" i="1"/>
  <c r="I22" i="1"/>
  <c r="I23" i="1"/>
  <c r="I12" i="1"/>
  <c r="I24" i="1"/>
  <c r="I25" i="1"/>
  <c r="I26" i="1"/>
  <c r="I13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4" i="1"/>
  <c r="I47" i="1"/>
  <c r="I48" i="1"/>
  <c r="I49" i="1"/>
  <c r="I50" i="1"/>
  <c r="I51" i="1"/>
  <c r="I52" i="1"/>
  <c r="I53" i="1"/>
  <c r="I54" i="1"/>
  <c r="I15" i="1"/>
  <c r="I55" i="1"/>
  <c r="I56" i="1"/>
  <c r="I57" i="1"/>
  <c r="I58" i="1"/>
  <c r="I59" i="1"/>
  <c r="I60" i="1"/>
  <c r="I18" i="1"/>
  <c r="D3" i="2" l="1"/>
</calcChain>
</file>

<file path=xl/sharedStrings.xml><?xml version="1.0" encoding="utf-8"?>
<sst xmlns="http://schemas.openxmlformats.org/spreadsheetml/2006/main" count="660" uniqueCount="212">
  <si>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</si>
  <si>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</si>
  <si>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</si>
  <si>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</si>
  <si>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</si>
  <si>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</si>
  <si>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</si>
  <si>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</si>
  <si>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</si>
  <si>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</si>
  <si>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</si>
  <si>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</si>
  <si>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</si>
  <si>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</si>
  <si>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</si>
  <si>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</si>
  <si>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Classement des bois débités</t>
  </si>
  <si>
    <t>Mobilier</t>
  </si>
  <si>
    <t xml:space="preserve">Armoire </t>
  </si>
  <si>
    <t>En métal</t>
  </si>
  <si>
    <t>Chaise</t>
  </si>
  <si>
    <t>Chariot</t>
  </si>
  <si>
    <t>Pour appareils audio-visuels</t>
  </si>
  <si>
    <t>Pupitre</t>
  </si>
  <si>
    <t>Table</t>
  </si>
  <si>
    <t>Appareil vidéo</t>
  </si>
  <si>
    <t>Calculatrice</t>
  </si>
  <si>
    <t>Chevalet</t>
  </si>
  <si>
    <t>Compas</t>
  </si>
  <si>
    <t xml:space="preserve">      </t>
  </si>
  <si>
    <t>Diapositives</t>
  </si>
  <si>
    <t>Écran</t>
  </si>
  <si>
    <t>Portatif, Bretford 300</t>
  </si>
  <si>
    <t>Étui</t>
  </si>
  <si>
    <t xml:space="preserve">À crayon à bois court, en bois, avec courroie de cuir      </t>
  </si>
  <si>
    <t>Hache</t>
  </si>
  <si>
    <t xml:space="preserve">1 3/4 lb x 26" avec manche      </t>
  </si>
  <si>
    <t>Livre</t>
  </si>
  <si>
    <t xml:space="preserve">Logiciel </t>
  </si>
  <si>
    <t>Contrôle de matière première</t>
  </si>
  <si>
    <t>Contrôle de production cours bois</t>
  </si>
  <si>
    <t>Contrôle des prix du bois</t>
  </si>
  <si>
    <t>Contrôle des stocks</t>
  </si>
  <si>
    <t>Loupe</t>
  </si>
  <si>
    <t xml:space="preserve">5 X à 20 X      </t>
  </si>
  <si>
    <t>Ordinateur</t>
  </si>
  <si>
    <t xml:space="preserve">2 lecteurs de disquettes, 640 K, avec écran graphique      </t>
  </si>
  <si>
    <t>Planchette</t>
  </si>
  <si>
    <t xml:space="preserve">Pince-feuille 8½" x 11"      </t>
  </si>
  <si>
    <t>Planeur</t>
  </si>
  <si>
    <t xml:space="preserve">Type commercial 12"      </t>
  </si>
  <si>
    <t>Rétroprojecteur</t>
  </si>
  <si>
    <t xml:space="preserve">Audiotronics 1200/1210      </t>
  </si>
  <si>
    <t>Tourne-bille</t>
  </si>
  <si>
    <t xml:space="preserve">40", Garant      </t>
  </si>
  <si>
    <t>Vidéo</t>
  </si>
  <si>
    <t>Tous</t>
  </si>
  <si>
    <t/>
  </si>
  <si>
    <t>4, 6, 7,11, 12, 13, 14, 15, 16</t>
  </si>
  <si>
    <t>4, 5, 6,8, 11,  12, 15</t>
  </si>
  <si>
    <t>3, 4, 5,6, 8, 1112, 15</t>
  </si>
  <si>
    <t>16</t>
  </si>
  <si>
    <t>6, 11,  12, 15</t>
  </si>
  <si>
    <t>6, 12,  15</t>
  </si>
  <si>
    <t>19</t>
  </si>
  <si>
    <t>13</t>
  </si>
  <si>
    <t>14</t>
  </si>
  <si>
    <t>3</t>
  </si>
  <si>
    <t>10, 13  14</t>
  </si>
  <si>
    <t>3, 4, 6,7, 11 1213, 14, 15, 16</t>
  </si>
  <si>
    <t>11, 12</t>
  </si>
  <si>
    <t>4, 6, 1112, 15</t>
  </si>
  <si>
    <t>4, 6, 7 11, 12, 15, 16</t>
  </si>
  <si>
    <t>8, 11   12</t>
  </si>
  <si>
    <t>2</t>
  </si>
  <si>
    <t>Cl</t>
  </si>
  <si>
    <t>Ac Cl Sc</t>
  </si>
  <si>
    <t>Ac Sc</t>
  </si>
  <si>
    <t>Sc</t>
  </si>
  <si>
    <t>Ac</t>
  </si>
  <si>
    <t>Cl Sc</t>
  </si>
  <si>
    <t>Ressources matérielles</t>
  </si>
  <si>
    <t>Abonnement</t>
  </si>
  <si>
    <t>Bois</t>
  </si>
  <si>
    <t>Érable, chêne, orme, frêne, noyer, par mètre, PMP, 1", 500 PMP de chaque essence, dont la moitié en 1 commun</t>
  </si>
  <si>
    <t>Pin blanc débité, par mètre, PMP, 3 commun et 4 commun, 1" et 2",  dont le quart en 1"</t>
  </si>
  <si>
    <t>Pin blanc débité, par mètre, PMP, 1 commun et 2 commun, 1" et 2",  dont le quart en 1"</t>
  </si>
  <si>
    <t xml:space="preserve">Merisier débité, 1 commun, 1", par mètre PMP </t>
  </si>
  <si>
    <t xml:space="preserve">Merisier débité, 3A/3B commun, 1", par mètre, PMP      </t>
  </si>
  <si>
    <t xml:space="preserve">Merisier débité, 2 commun, 1", par mètre, PMP   </t>
  </si>
  <si>
    <t>Merisier débité choix et meilleur, par métre, PMP</t>
  </si>
  <si>
    <t>Merisier et érable, par mètre, PMP, 20 tronçons, qualité F2</t>
  </si>
  <si>
    <t>Merisier et érable, par mètre, PMP, 20 tronçons, qualité F1</t>
  </si>
  <si>
    <t>Bûchette</t>
  </si>
  <si>
    <t>Colombage</t>
  </si>
  <si>
    <t>Épinette, sapin, pin gris débités, par m, PMP, B4F, sec, qualité économie</t>
  </si>
  <si>
    <t>Épinette, sapin, pin gris débités, par m, PMP, B4F, sec, qualité colombage</t>
  </si>
  <si>
    <t>Cotisation à la CSST</t>
  </si>
  <si>
    <t>Pour les stages des élèves</t>
  </si>
  <si>
    <t>Crayon</t>
  </si>
  <si>
    <t xml:space="preserve">À bille, toute température      </t>
  </si>
  <si>
    <t xml:space="preserve">À bois, par boîte de 12, rouge, CB 520 ½      </t>
  </si>
  <si>
    <t xml:space="preserve">À bois, par boîte de 12, bleu, CB 521 ½      </t>
  </si>
  <si>
    <t>Feutre, noir, qualité standard</t>
  </si>
  <si>
    <t>Feuille</t>
  </si>
  <si>
    <t>De pointage, boîte de 150, simple, papier quelité trente, couleur chamois, 4" x 8"</t>
  </si>
  <si>
    <t>Frais de déplacement</t>
  </si>
  <si>
    <t>Pour 2 stages</t>
  </si>
  <si>
    <t xml:space="preserve">Huile </t>
  </si>
  <si>
    <t>À chauffage, 9/10 L</t>
  </si>
  <si>
    <t>Lame</t>
  </si>
  <si>
    <t>Caractères internes et externes des pièces, boîte de 10</t>
  </si>
  <si>
    <t>Éléments de physique du bois</t>
  </si>
  <si>
    <t>Fil du bois</t>
  </si>
  <si>
    <t>Instruction mesurage des bois tronçonnés, Ministère de l'Énergie et des Ressources, ERC</t>
  </si>
  <si>
    <t>Instruction mesurage masse/volume, Ministère de l'Énergie et des Ressources, ERC</t>
  </si>
  <si>
    <t>Arbres indigènes du Canada</t>
  </si>
  <si>
    <t>À la recherche d'un emploi, Michel Pelletier. Editions Etudes vivantes, 1983</t>
  </si>
  <si>
    <t>Règles de classification pour le bois d'œuvre, 215 p.</t>
  </si>
  <si>
    <t>Séchage des bois sciés</t>
  </si>
  <si>
    <t>Secourisme</t>
  </si>
  <si>
    <t>Théorie, pratique et économie du séchage</t>
  </si>
  <si>
    <t>Manuel de l'opér. de séchoir à bois est du Canada</t>
  </si>
  <si>
    <t>Photocopie</t>
  </si>
  <si>
    <t>Planche</t>
  </si>
  <si>
    <t>Standard, épinette, sapin, pin gris débités, par m, PMP, B4F, sec et meilleur</t>
  </si>
  <si>
    <t>Utilité, épinette, sapin, pin gris débités, par m, PMP, B4F, sec</t>
  </si>
  <si>
    <t>Reprographie</t>
  </si>
  <si>
    <t>Vignette</t>
  </si>
  <si>
    <t>D'identification de lots</t>
  </si>
  <si>
    <t>3, 4, 5,6, 15</t>
  </si>
  <si>
    <t>3, 4, 8,12</t>
  </si>
  <si>
    <t>3, 4, 8,11</t>
  </si>
  <si>
    <t>7, 13,  14</t>
  </si>
  <si>
    <t>4, 5, 6,7, 8, 11,12, 13,15, 16</t>
  </si>
  <si>
    <t>7</t>
  </si>
  <si>
    <t>3, 11,  12, 15</t>
  </si>
  <si>
    <t>7, 13   14</t>
  </si>
  <si>
    <t>As Cs</t>
  </si>
  <si>
    <t>Cc Cl Sc</t>
  </si>
  <si>
    <t>CLASSEMENT DES BOIS DÉBITÉS - DEP 5208</t>
  </si>
  <si>
    <t xml:space="preserve">Opérations: addition, soustraction, multiplication, division, pourcentage    </t>
  </si>
  <si>
    <t xml:space="preserve">En bois, longueur 12', hauteur 20", fabrication maison    </t>
  </si>
  <si>
    <t xml:space="preserve">Forestier, en aluminium, pointe en acier, graduation en pair et mm    </t>
  </si>
  <si>
    <t>SI de mesurage du bois. AD93, 79 diapositives, cassette audio, 30 minutes et 45 sec. MEQ, D.G. des moyens d'enseignement, option emprunt</t>
  </si>
  <si>
    <t xml:space="preserve">À crayon à bois long, adaptation manuelle d'un manche long sur un étui court    </t>
  </si>
  <si>
    <t xml:space="preserve">D'épaisseur, dentelé, acier inoxydable, anneau pour doigt, gradué de 3/8" à 2"    </t>
  </si>
  <si>
    <t xml:space="preserve">De pointage, muni de 2 courroies détachables, cuir véritable    </t>
  </si>
  <si>
    <t>Confection d'un curriculum</t>
  </si>
  <si>
    <t>Contrôle de production en scierie</t>
  </si>
  <si>
    <t>Sur le classement de l'ensemble des catégories d'utilisation, selon les normes NLGA «AMBSQ», option emprunt</t>
  </si>
  <si>
    <t>Sécurité dans les petites scieries, ASSIFQ, option emprunt</t>
  </si>
  <si>
    <t>Sécurité dans les scieries, moyenne et grande industrie, 4 modules, option emprunt</t>
  </si>
  <si>
    <t>Forêt et conservation, Association forestière québécoise, co-Éditeurs : L  Québec inc., volume 6, octobre 1989</t>
  </si>
  <si>
    <t>Pin blanc débité, par mètre, PMP, choix et meilleur, 1" et 2", dont le quart en 1"</t>
  </si>
  <si>
    <t xml:space="preserve">Pin blanc débité, par mètre, PMP, moulure et coupe, 1" et 2", dont le quart en 1"    </t>
  </si>
  <si>
    <t>Merisier et érable, par mètre, PMP, 20 tronçons, qualité F3</t>
  </si>
  <si>
    <t xml:space="preserve">Échantillon d'essences feuillues et résineuses, diamètre minimum 15 cm, longueur 80 cm    </t>
  </si>
  <si>
    <t xml:space="preserve">La classification des billes de bois francs destinées au sciage PÉTRO F.J. et CALVERT WW., Laboratoires des produits de l'est, 1976, 69 p.    </t>
  </si>
  <si>
    <t xml:space="preserve">Petite flore forestière du Québec (nouvelle édit.), Ministère de l'Énergie et des Ressources, Éditions France-Amérique, 1990, 250 p.    </t>
  </si>
  <si>
    <t xml:space="preserve">Échantillon d'essences feuillues et résineuses, 2 1/2", Forintek Canada    </t>
  </si>
  <si>
    <t xml:space="preserve">Bandage </t>
  </si>
  <si>
    <t>Élastique, pour les premiers soins</t>
  </si>
  <si>
    <t>Spécial, pour les premiers soins</t>
  </si>
  <si>
    <t>Triangulaire, pour les premiers soins</t>
  </si>
  <si>
    <t xml:space="preserve">Bureau </t>
  </si>
  <si>
    <t>D'ordinateur</t>
  </si>
  <si>
    <t xml:space="preserve">Chaise </t>
  </si>
  <si>
    <t>Pour enseignant</t>
  </si>
  <si>
    <t>Élévateur hydraulique, manuel, si charriot pneumatique inapproprié/Sc</t>
  </si>
  <si>
    <t>Élévateur, pneumatique, 3 000 livres, 4 roues, mat 106" min., moteur propane, fourche 48", avec garantie et service (usagé)</t>
  </si>
  <si>
    <t xml:space="preserve">Plate-forme, atelier GF 1310 - 30 x 60 NT      </t>
  </si>
  <si>
    <t>Convoyeur</t>
  </si>
  <si>
    <t xml:space="preserve">De classement, longueur 54' avec 4 chaînes pour pièces 4' à 16', motorisé à l'électricité (3HP) avec plancher de 1 1/4" x 6" en bois traité  </t>
  </si>
  <si>
    <t>Corbeille</t>
  </si>
  <si>
    <t xml:space="preserve">À papier, qualité commerciale      </t>
  </si>
  <si>
    <t>Couverture</t>
  </si>
  <si>
    <t>De laine, pour les premiers soins</t>
  </si>
  <si>
    <t>Diaporama</t>
  </si>
  <si>
    <t>Et vidéo spécialisé</t>
  </si>
  <si>
    <t>Guide</t>
  </si>
  <si>
    <t xml:space="preserve">Projecteur </t>
  </si>
  <si>
    <t xml:space="preserve">À diapositives, Kodak Ektagraphie III      </t>
  </si>
  <si>
    <t xml:space="preserve">Règle </t>
  </si>
  <si>
    <t xml:space="preserve">De classification, 1 1/16" de largeur x 36" de longueur, graduation pour mesures paires et impaires  </t>
  </si>
  <si>
    <t xml:space="preserve">Extensible pour le mesurage, volume apparent, longueur 3 m, gaines et crochets en bronze, graduation 2 cm    </t>
  </si>
  <si>
    <t xml:space="preserve">Triangulaire, bois, long. 40 cm, talon bronze, graduation 1 cm    </t>
  </si>
  <si>
    <t xml:space="preserve">Triangulaire, bois, long. 40 cm, talon bronze, graduation 2 cm    </t>
  </si>
  <si>
    <t>Ruban</t>
  </si>
  <si>
    <t xml:space="preserve">À mesurer, 15 m., 13 mm / ½", en fibre de verre      </t>
  </si>
  <si>
    <t xml:space="preserve">À mesurer, 16', en acier      </t>
  </si>
  <si>
    <t xml:space="preserve">Scie </t>
  </si>
  <si>
    <t xml:space="preserve">Circulaire, 8½", 13 A, qualité industrielle      </t>
  </si>
  <si>
    <t>Trousse</t>
  </si>
  <si>
    <t>De premier soins</t>
  </si>
  <si>
    <t xml:space="preserve">Unité </t>
  </si>
  <si>
    <t>De séchage</t>
  </si>
  <si>
    <t>Acétate</t>
  </si>
  <si>
    <t>Par ensemble, rubans, disquettes, lampes, films</t>
  </si>
  <si>
    <t>Charpente</t>
  </si>
  <si>
    <t>Claire de structure, épinette, sapin, pin gris débités, par m, PMP, B4F, sec, n°2 et meilleur</t>
  </si>
  <si>
    <t>Claire de structure, épinette, sapin, pin gris débités, par m, PMP, B4F, sec, n°3 et meilleur</t>
  </si>
  <si>
    <t xml:space="preserve">Crayon </t>
  </si>
  <si>
    <t>Document</t>
  </si>
  <si>
    <t>De référence: Loi sur la santé et la sécurité au travail, CSST, LRQ, Chapitre S-2.1, Éditeur officiel, 1988</t>
  </si>
  <si>
    <t xml:space="preserve">De référence: Méthodes de mesurage des bois - Instructions, Ministère des Forêts, MF-3011, Gouvernement du Québec     </t>
  </si>
  <si>
    <t>De référence: Règles régissant le mesur. &amp; l'ins. des bois durs, National Hardwood Lumber Association, 1984, 49 p.</t>
  </si>
  <si>
    <t>Solives</t>
  </si>
  <si>
    <t>Et madriers, épinette, sapin, pin gris débités, par m, PMP, B4F, sec, économie</t>
  </si>
  <si>
    <t>Et madriers, épinette, sapin, pin gris débités, par m, PMP, B4F, sec, n°2 et meilleur, 2" x 8"</t>
  </si>
  <si>
    <t>Et madriers, épinette, sapin, pin gris débités, par m, PMP, B4F, sec, n°3 et meilleur, 2" x 8"</t>
  </si>
  <si>
    <t>Appareillage et outillage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</si>
</sst>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2" applyFont="1" applyBorder="1" applyAlignment="1">
      <alignment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0" fillId="0" borderId="0" xfId="2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45242</xdr:colOff>
      <xdr:row>0</xdr:row>
      <xdr:rowOff>78581</xdr:rowOff>
    </xdr:from>
    <xdr:to>
      <xdr:col>1</xdr:col>
      <xdr:colOff>1345405</xdr:colOff>
      <xdr:row>5</xdr:row>
      <xdr:rowOff>149289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2" y="78581"/>
          <a:ext cx="2264569" cy="1118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</xdr:colOff>
      <xdr:row>0</xdr:row>
      <xdr:rowOff>102392</xdr:rowOff>
    </xdr:from>
    <xdr:to>
      <xdr:col>1</xdr:col>
      <xdr:colOff>1369219</xdr:colOff>
      <xdr:row>5</xdr:row>
      <xdr:rowOff>168395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" y="102392"/>
          <a:ext cx="2255044" cy="11137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60" totalsRowShown="0" headerRowDxfId="33" dataDxfId="31" headerRowBorderDxfId="32" tableBorderDxfId="30" totalsRowBorderDxfId="29">
  <autoFilter ref="A7:L60" xr:uid="{00000000-0009-0000-0100-000001000000}"/>
  <sortState ref="A8:L60">
    <sortCondition ref="C7:C60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G8*H8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60" totalsRowShown="0" headerRowDxfId="16" dataDxfId="14" headerRowBorderDxfId="15" tableBorderDxfId="13" totalsRowBorderDxfId="12">
  <autoFilter ref="A7:L60" xr:uid="{00000000-0009-0000-0100-000002000000}"/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60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1" customWidth="1"/>
    <col min="6" max="6" width="40.7109375" style="1" customWidth="1"/>
    <col min="7" max="7" width="13" style="10" customWidth="1"/>
    <col min="8" max="8" width="30.7109375" style="1" customWidth="1"/>
    <col min="9" max="9" width="14.7109375" style="1" customWidth="1"/>
    <col min="10" max="10" width="19.7109375" style="10" customWidth="1"/>
    <col min="11" max="11" width="27.7109375" style="10" customWidth="1"/>
    <col min="12" max="12" width="12.28515625" style="10" customWidth="1"/>
  </cols>
  <sheetData>
    <row r="3" spans="1:12" ht="21">
      <c r="C3" s="16" t="s">
        <v>140</v>
      </c>
      <c r="D3" s="16"/>
      <c r="E3" s="16"/>
      <c r="F3" s="16"/>
      <c r="G3" s="16"/>
      <c r="H3" s="16"/>
      <c r="I3" s="16"/>
      <c r="J3" s="16"/>
    </row>
    <row r="4" spans="1:12" ht="17.2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s="2" customFormat="1" ht="45" customHeight="1">
      <c r="A7" s="5" t="s">
        <v>0</v>
      </c>
      <c r="B7" s="6" t="s">
        <v>9</v>
      </c>
      <c r="C7" s="3" t="s">
        <v>11</v>
      </c>
      <c r="D7" s="3" t="s">
        <v>10</v>
      </c>
      <c r="E7" s="3" t="s">
        <v>1</v>
      </c>
      <c r="F7" s="3" t="s">
        <v>2</v>
      </c>
      <c r="G7" s="3" t="s">
        <v>3</v>
      </c>
      <c r="H7" s="4" t="s">
        <v>4</v>
      </c>
      <c r="I7" s="4" t="s">
        <v>8</v>
      </c>
      <c r="J7" s="3" t="s">
        <v>5</v>
      </c>
      <c r="K7" s="3" t="s">
        <v>6</v>
      </c>
      <c r="L7" s="7" t="s">
        <v>7</v>
      </c>
    </row>
    <row r="8" spans="1:12" s="8" customFormat="1" ht="28.5">
      <c r="A8" s="11">
        <v>5208</v>
      </c>
      <c r="B8" s="11" t="s">
        <v>16</v>
      </c>
      <c r="C8" s="11">
        <v>1</v>
      </c>
      <c r="D8" s="11" t="s">
        <v>17</v>
      </c>
      <c r="E8" s="9" t="s">
        <v>18</v>
      </c>
      <c r="F8" s="9" t="s">
        <v>19</v>
      </c>
      <c r="G8" s="11">
        <v>2</v>
      </c>
      <c r="H8" s="12">
        <v>325</v>
      </c>
      <c r="I8" s="12">
        <v>650</v>
      </c>
      <c r="J8" s="11">
        <v>25</v>
      </c>
      <c r="K8" s="11" t="s">
        <v>56</v>
      </c>
      <c r="L8" s="11" t="s">
        <v>75</v>
      </c>
    </row>
    <row r="9" spans="1:12" s="8" customFormat="1" ht="28.5">
      <c r="A9" s="11">
        <v>5208</v>
      </c>
      <c r="B9" s="11" t="s">
        <v>16</v>
      </c>
      <c r="C9" s="11">
        <v>1</v>
      </c>
      <c r="D9" s="11" t="s">
        <v>17</v>
      </c>
      <c r="E9" s="9" t="s">
        <v>165</v>
      </c>
      <c r="F9" s="9" t="s">
        <v>166</v>
      </c>
      <c r="G9" s="11">
        <v>3</v>
      </c>
      <c r="H9" s="12">
        <v>300</v>
      </c>
      <c r="I9" s="12">
        <f>Tableau1[[#This Row],[Quantité]]*Tableau1[[#This Row],[Coût unitaire (Hors taxes)]]</f>
        <v>900</v>
      </c>
      <c r="J9" s="11">
        <v>20</v>
      </c>
      <c r="K9" s="11" t="s">
        <v>57</v>
      </c>
      <c r="L9" s="11" t="s">
        <v>57</v>
      </c>
    </row>
    <row r="10" spans="1:12" s="8" customFormat="1" ht="28.5">
      <c r="A10" s="11">
        <v>5208</v>
      </c>
      <c r="B10" s="11" t="s">
        <v>16</v>
      </c>
      <c r="C10" s="11">
        <v>1</v>
      </c>
      <c r="D10" s="11" t="s">
        <v>17</v>
      </c>
      <c r="E10" s="9" t="s">
        <v>20</v>
      </c>
      <c r="F10" s="9"/>
      <c r="G10" s="11">
        <v>12</v>
      </c>
      <c r="H10" s="12">
        <v>27</v>
      </c>
      <c r="I10" s="12">
        <f>Tableau1[[#This Row],[Quantité]]*Tableau1[[#This Row],[Coût unitaire (Hors taxes)]]</f>
        <v>324</v>
      </c>
      <c r="J10" s="11">
        <v>25</v>
      </c>
      <c r="K10" s="11" t="s">
        <v>56</v>
      </c>
      <c r="L10" s="11" t="s">
        <v>75</v>
      </c>
    </row>
    <row r="11" spans="1:12" s="8" customFormat="1" ht="28.5">
      <c r="A11" s="11">
        <v>5208</v>
      </c>
      <c r="B11" s="11" t="s">
        <v>16</v>
      </c>
      <c r="C11" s="11">
        <v>1</v>
      </c>
      <c r="D11" s="11" t="s">
        <v>17</v>
      </c>
      <c r="E11" s="9" t="s">
        <v>167</v>
      </c>
      <c r="F11" s="9" t="s">
        <v>168</v>
      </c>
      <c r="G11" s="11">
        <v>1</v>
      </c>
      <c r="H11" s="12">
        <v>65</v>
      </c>
      <c r="I11" s="12">
        <f>Tableau1[[#This Row],[Quantité]]*Tableau1[[#This Row],[Coût unitaire (Hors taxes)]]</f>
        <v>65</v>
      </c>
      <c r="J11" s="11">
        <v>25</v>
      </c>
      <c r="K11" s="11" t="s">
        <v>56</v>
      </c>
      <c r="L11" s="11" t="s">
        <v>75</v>
      </c>
    </row>
    <row r="12" spans="1:12" s="8" customFormat="1" ht="28.5">
      <c r="A12" s="11">
        <v>5208</v>
      </c>
      <c r="B12" s="11" t="s">
        <v>16</v>
      </c>
      <c r="C12" s="11">
        <v>1</v>
      </c>
      <c r="D12" s="11" t="s">
        <v>17</v>
      </c>
      <c r="E12" s="9" t="s">
        <v>21</v>
      </c>
      <c r="F12" s="9" t="s">
        <v>22</v>
      </c>
      <c r="G12" s="11">
        <v>1</v>
      </c>
      <c r="H12" s="12">
        <v>189</v>
      </c>
      <c r="I12" s="12">
        <f>Tableau1[[#This Row],[Quantité]]*Tableau1[[#This Row],[Coût unitaire (Hors taxes)]]</f>
        <v>189</v>
      </c>
      <c r="J12" s="11">
        <v>25</v>
      </c>
      <c r="K12" s="11" t="s">
        <v>56</v>
      </c>
      <c r="L12" s="11" t="s">
        <v>75</v>
      </c>
    </row>
    <row r="13" spans="1:12" s="8" customFormat="1" ht="28.5">
      <c r="A13" s="11">
        <v>5208</v>
      </c>
      <c r="B13" s="11" t="s">
        <v>16</v>
      </c>
      <c r="C13" s="11">
        <v>1</v>
      </c>
      <c r="D13" s="11" t="s">
        <v>17</v>
      </c>
      <c r="E13" s="9" t="s">
        <v>174</v>
      </c>
      <c r="F13" s="9" t="s">
        <v>175</v>
      </c>
      <c r="G13" s="11">
        <v>2</v>
      </c>
      <c r="H13" s="12">
        <v>20</v>
      </c>
      <c r="I13" s="12">
        <f>Tableau1[[#This Row],[Quantité]]*Tableau1[[#This Row],[Coût unitaire (Hors taxes)]]</f>
        <v>40</v>
      </c>
      <c r="J13" s="11">
        <v>25</v>
      </c>
      <c r="K13" s="11" t="s">
        <v>56</v>
      </c>
      <c r="L13" s="11" t="s">
        <v>75</v>
      </c>
    </row>
    <row r="14" spans="1:12" s="8" customFormat="1" ht="28.5">
      <c r="A14" s="11">
        <v>5208</v>
      </c>
      <c r="B14" s="11" t="s">
        <v>16</v>
      </c>
      <c r="C14" s="11">
        <v>1</v>
      </c>
      <c r="D14" s="11" t="s">
        <v>17</v>
      </c>
      <c r="E14" s="9" t="s">
        <v>23</v>
      </c>
      <c r="F14" s="9"/>
      <c r="G14" s="11">
        <v>12</v>
      </c>
      <c r="H14" s="12">
        <v>52</v>
      </c>
      <c r="I14" s="12">
        <f>Tableau1[[#This Row],[Quantité]]*Tableau1[[#This Row],[Coût unitaire (Hors taxes)]]</f>
        <v>624</v>
      </c>
      <c r="J14" s="11">
        <v>20</v>
      </c>
      <c r="K14" s="11" t="s">
        <v>56</v>
      </c>
      <c r="L14" s="11" t="s">
        <v>75</v>
      </c>
    </row>
    <row r="15" spans="1:12" s="8" customFormat="1" ht="28.5">
      <c r="A15" s="11">
        <v>5208</v>
      </c>
      <c r="B15" s="11" t="s">
        <v>16</v>
      </c>
      <c r="C15" s="11">
        <v>1</v>
      </c>
      <c r="D15" s="11" t="s">
        <v>17</v>
      </c>
      <c r="E15" s="9" t="s">
        <v>24</v>
      </c>
      <c r="F15" s="9"/>
      <c r="G15" s="11">
        <v>1</v>
      </c>
      <c r="H15" s="12">
        <v>375</v>
      </c>
      <c r="I15" s="12">
        <f>Tableau1[[#This Row],[Quantité]]*Tableau1[[#This Row],[Coût unitaire (Hors taxes)]]</f>
        <v>375</v>
      </c>
      <c r="J15" s="11">
        <v>25</v>
      </c>
      <c r="K15" s="11" t="s">
        <v>56</v>
      </c>
      <c r="L15" s="11" t="s">
        <v>75</v>
      </c>
    </row>
    <row r="16" spans="1:12" s="8" customFormat="1" ht="28.5">
      <c r="A16" s="11">
        <v>5208</v>
      </c>
      <c r="B16" s="11" t="s">
        <v>16</v>
      </c>
      <c r="C16" s="11">
        <v>2</v>
      </c>
      <c r="D16" s="11" t="s">
        <v>211</v>
      </c>
      <c r="E16" s="9" t="s">
        <v>25</v>
      </c>
      <c r="F16" s="9" t="s">
        <v>55</v>
      </c>
      <c r="G16" s="11">
        <v>1</v>
      </c>
      <c r="H16" s="12">
        <v>878</v>
      </c>
      <c r="I16" s="12">
        <v>878</v>
      </c>
      <c r="J16" s="11">
        <v>15</v>
      </c>
      <c r="K16" s="11" t="s">
        <v>56</v>
      </c>
      <c r="L16" s="11" t="s">
        <v>75</v>
      </c>
    </row>
    <row r="17" spans="1:12" s="8" customFormat="1" ht="28.5">
      <c r="A17" s="11">
        <v>5208</v>
      </c>
      <c r="B17" s="11" t="s">
        <v>16</v>
      </c>
      <c r="C17" s="11">
        <v>2</v>
      </c>
      <c r="D17" s="11" t="s">
        <v>211</v>
      </c>
      <c r="E17" s="9" t="s">
        <v>161</v>
      </c>
      <c r="F17" s="9" t="s">
        <v>162</v>
      </c>
      <c r="G17" s="11">
        <v>6</v>
      </c>
      <c r="H17" s="12">
        <v>5</v>
      </c>
      <c r="I17" s="12">
        <v>30</v>
      </c>
      <c r="J17" s="11">
        <v>10</v>
      </c>
      <c r="K17" s="11" t="s">
        <v>57</v>
      </c>
      <c r="L17" s="11" t="s">
        <v>57</v>
      </c>
    </row>
    <row r="18" spans="1:12" s="8" customFormat="1" ht="28.5">
      <c r="A18" s="11">
        <v>5208</v>
      </c>
      <c r="B18" s="11" t="s">
        <v>16</v>
      </c>
      <c r="C18" s="11">
        <v>2</v>
      </c>
      <c r="D18" s="11" t="s">
        <v>211</v>
      </c>
      <c r="E18" s="9" t="s">
        <v>161</v>
      </c>
      <c r="F18" s="9" t="s">
        <v>163</v>
      </c>
      <c r="G18" s="11">
        <v>6</v>
      </c>
      <c r="H18" s="12">
        <v>40</v>
      </c>
      <c r="I18" s="12">
        <f>Tableau1[[#This Row],[Quantité]]*Tableau1[[#This Row],[Coût unitaire (Hors taxes)]]</f>
        <v>240</v>
      </c>
      <c r="J18" s="11">
        <v>10</v>
      </c>
      <c r="K18" s="11" t="s">
        <v>57</v>
      </c>
      <c r="L18" s="11" t="s">
        <v>57</v>
      </c>
    </row>
    <row r="19" spans="1:12" s="8" customFormat="1" ht="28.5">
      <c r="A19" s="11">
        <v>5208</v>
      </c>
      <c r="B19" s="11" t="s">
        <v>16</v>
      </c>
      <c r="C19" s="11">
        <v>2</v>
      </c>
      <c r="D19" s="11" t="s">
        <v>211</v>
      </c>
      <c r="E19" s="9" t="s">
        <v>161</v>
      </c>
      <c r="F19" s="9" t="s">
        <v>164</v>
      </c>
      <c r="G19" s="11">
        <v>6</v>
      </c>
      <c r="H19" s="12">
        <v>5</v>
      </c>
      <c r="I19" s="12">
        <f>Tableau1[[#This Row],[Quantité]]*Tableau1[[#This Row],[Coût unitaire (Hors taxes)]]</f>
        <v>30</v>
      </c>
      <c r="J19" s="11">
        <v>10</v>
      </c>
      <c r="K19" s="11" t="s">
        <v>57</v>
      </c>
      <c r="L19" s="11" t="s">
        <v>57</v>
      </c>
    </row>
    <row r="20" spans="1:12" s="8" customFormat="1" ht="28.5">
      <c r="A20" s="11">
        <v>5208</v>
      </c>
      <c r="B20" s="11" t="s">
        <v>16</v>
      </c>
      <c r="C20" s="11">
        <v>2</v>
      </c>
      <c r="D20" s="11" t="s">
        <v>211</v>
      </c>
      <c r="E20" s="9" t="s">
        <v>26</v>
      </c>
      <c r="F20" s="9" t="s">
        <v>141</v>
      </c>
      <c r="G20" s="11">
        <v>12</v>
      </c>
      <c r="H20" s="12">
        <v>40</v>
      </c>
      <c r="I20" s="12">
        <f>Tableau1[[#This Row],[Quantité]]*Tableau1[[#This Row],[Coût unitaire (Hors taxes)]]</f>
        <v>480</v>
      </c>
      <c r="J20" s="11">
        <v>5</v>
      </c>
      <c r="K20" s="11" t="s">
        <v>58</v>
      </c>
      <c r="L20" s="11" t="s">
        <v>76</v>
      </c>
    </row>
    <row r="21" spans="1:12" s="8" customFormat="1" ht="28.5">
      <c r="A21" s="11">
        <v>5208</v>
      </c>
      <c r="B21" s="11" t="s">
        <v>16</v>
      </c>
      <c r="C21" s="11">
        <v>2</v>
      </c>
      <c r="D21" s="11" t="s">
        <v>211</v>
      </c>
      <c r="E21" s="9" t="s">
        <v>21</v>
      </c>
      <c r="F21" s="9" t="s">
        <v>169</v>
      </c>
      <c r="G21" s="11">
        <v>1</v>
      </c>
      <c r="H21" s="12">
        <v>700</v>
      </c>
      <c r="I21" s="12">
        <f>Tableau1[[#This Row],[Quantité]]*Tableau1[[#This Row],[Coût unitaire (Hors taxes)]]</f>
        <v>700</v>
      </c>
      <c r="J21" s="11">
        <v>25</v>
      </c>
      <c r="K21" s="11" t="s">
        <v>59</v>
      </c>
      <c r="L21" s="11" t="s">
        <v>78</v>
      </c>
    </row>
    <row r="22" spans="1:12" s="8" customFormat="1" ht="57">
      <c r="A22" s="11">
        <v>5208</v>
      </c>
      <c r="B22" s="11" t="s">
        <v>16</v>
      </c>
      <c r="C22" s="11">
        <v>2</v>
      </c>
      <c r="D22" s="11" t="s">
        <v>211</v>
      </c>
      <c r="E22" s="9" t="s">
        <v>21</v>
      </c>
      <c r="F22" s="9" t="s">
        <v>170</v>
      </c>
      <c r="G22" s="11">
        <v>1</v>
      </c>
      <c r="H22" s="12">
        <v>9000</v>
      </c>
      <c r="I22" s="12">
        <f>Tableau1[[#This Row],[Quantité]]*Tableau1[[#This Row],[Coût unitaire (Hors taxes)]]</f>
        <v>9000</v>
      </c>
      <c r="J22" s="11">
        <v>25</v>
      </c>
      <c r="K22" s="11" t="s">
        <v>59</v>
      </c>
      <c r="L22" s="11" t="s">
        <v>77</v>
      </c>
    </row>
    <row r="23" spans="1:12" s="8" customFormat="1" ht="28.5">
      <c r="A23" s="11">
        <v>5208</v>
      </c>
      <c r="B23" s="11" t="s">
        <v>16</v>
      </c>
      <c r="C23" s="11">
        <v>2</v>
      </c>
      <c r="D23" s="11" t="s">
        <v>211</v>
      </c>
      <c r="E23" s="9" t="s">
        <v>21</v>
      </c>
      <c r="F23" s="9" t="s">
        <v>171</v>
      </c>
      <c r="G23" s="11">
        <v>1</v>
      </c>
      <c r="H23" s="12">
        <v>284</v>
      </c>
      <c r="I23" s="12">
        <f>Tableau1[[#This Row],[Quantité]]*Tableau1[[#This Row],[Coût unitaire (Hors taxes)]]</f>
        <v>284</v>
      </c>
      <c r="J23" s="11">
        <v>15</v>
      </c>
      <c r="K23" s="11" t="s">
        <v>60</v>
      </c>
      <c r="L23" s="11" t="s">
        <v>78</v>
      </c>
    </row>
    <row r="24" spans="1:12" s="8" customFormat="1" ht="28.5">
      <c r="A24" s="11">
        <v>5208</v>
      </c>
      <c r="B24" s="11" t="s">
        <v>16</v>
      </c>
      <c r="C24" s="11">
        <v>2</v>
      </c>
      <c r="D24" s="11" t="s">
        <v>211</v>
      </c>
      <c r="E24" s="9" t="s">
        <v>27</v>
      </c>
      <c r="F24" s="9" t="s">
        <v>142</v>
      </c>
      <c r="G24" s="11">
        <v>12</v>
      </c>
      <c r="H24" s="12">
        <v>20</v>
      </c>
      <c r="I24" s="12">
        <f>Tableau1[[#This Row],[Quantité]]*Tableau1[[#This Row],[Coût unitaire (Hors taxes)]]</f>
        <v>240</v>
      </c>
      <c r="J24" s="11">
        <v>15</v>
      </c>
      <c r="K24" s="11" t="s">
        <v>60</v>
      </c>
      <c r="L24" s="11" t="s">
        <v>78</v>
      </c>
    </row>
    <row r="25" spans="1:12" s="8" customFormat="1" ht="28.5">
      <c r="A25" s="11">
        <v>5208</v>
      </c>
      <c r="B25" s="11" t="s">
        <v>16</v>
      </c>
      <c r="C25" s="11">
        <v>2</v>
      </c>
      <c r="D25" s="11" t="s">
        <v>211</v>
      </c>
      <c r="E25" s="9" t="s">
        <v>28</v>
      </c>
      <c r="F25" s="9" t="s">
        <v>143</v>
      </c>
      <c r="G25" s="11">
        <v>6</v>
      </c>
      <c r="H25" s="12">
        <v>140</v>
      </c>
      <c r="I25" s="12">
        <f>Tableau1[[#This Row],[Quantité]]*Tableau1[[#This Row],[Coût unitaire (Hors taxes)]]</f>
        <v>840</v>
      </c>
      <c r="J25" s="11">
        <v>10</v>
      </c>
      <c r="K25" s="11" t="s">
        <v>61</v>
      </c>
      <c r="L25" s="11" t="s">
        <v>77</v>
      </c>
    </row>
    <row r="26" spans="1:12" s="8" customFormat="1" ht="57" customHeight="1">
      <c r="A26" s="11">
        <v>5208</v>
      </c>
      <c r="B26" s="11" t="s">
        <v>16</v>
      </c>
      <c r="C26" s="11">
        <v>2</v>
      </c>
      <c r="D26" s="11" t="s">
        <v>211</v>
      </c>
      <c r="E26" s="9" t="s">
        <v>172</v>
      </c>
      <c r="F26" s="9" t="s">
        <v>173</v>
      </c>
      <c r="G26" s="11">
        <v>1</v>
      </c>
      <c r="H26" s="12">
        <v>11500</v>
      </c>
      <c r="I26" s="12">
        <f>Tableau1[[#This Row],[Quantité]]*Tableau1[[#This Row],[Coût unitaire (Hors taxes)]]</f>
        <v>11500</v>
      </c>
      <c r="J26" s="11">
        <v>25</v>
      </c>
      <c r="K26" s="11" t="s">
        <v>62</v>
      </c>
      <c r="L26" s="11" t="s">
        <v>79</v>
      </c>
    </row>
    <row r="27" spans="1:12" s="8" customFormat="1" ht="28.5">
      <c r="A27" s="11">
        <v>5208</v>
      </c>
      <c r="B27" s="11" t="s">
        <v>16</v>
      </c>
      <c r="C27" s="11">
        <v>2</v>
      </c>
      <c r="D27" s="11" t="s">
        <v>211</v>
      </c>
      <c r="E27" s="9" t="s">
        <v>176</v>
      </c>
      <c r="F27" s="9" t="s">
        <v>177</v>
      </c>
      <c r="G27" s="11">
        <v>2</v>
      </c>
      <c r="H27" s="12">
        <v>150</v>
      </c>
      <c r="I27" s="12">
        <f>Tableau1[[#This Row],[Quantité]]*Tableau1[[#This Row],[Coût unitaire (Hors taxes)]]</f>
        <v>300</v>
      </c>
      <c r="J27" s="11">
        <v>10</v>
      </c>
      <c r="K27" s="11" t="s">
        <v>57</v>
      </c>
      <c r="L27" s="11" t="s">
        <v>57</v>
      </c>
    </row>
    <row r="28" spans="1:12" s="8" customFormat="1" ht="28.5">
      <c r="A28" s="11">
        <v>5208</v>
      </c>
      <c r="B28" s="11" t="s">
        <v>16</v>
      </c>
      <c r="C28" s="11">
        <v>2</v>
      </c>
      <c r="D28" s="11" t="s">
        <v>211</v>
      </c>
      <c r="E28" s="9" t="s">
        <v>178</v>
      </c>
      <c r="F28" s="9" t="s">
        <v>179</v>
      </c>
      <c r="G28" s="11">
        <v>1</v>
      </c>
      <c r="H28" s="12">
        <v>2000</v>
      </c>
      <c r="I28" s="12">
        <f>Tableau1[[#This Row],[Quantité]]*Tableau1[[#This Row],[Coût unitaire (Hors taxes)]]</f>
        <v>2000</v>
      </c>
      <c r="J28" s="11">
        <v>5</v>
      </c>
      <c r="K28" s="11" t="s">
        <v>56</v>
      </c>
      <c r="L28" s="11" t="s">
        <v>75</v>
      </c>
    </row>
    <row r="29" spans="1:12" s="8" customFormat="1" ht="57">
      <c r="A29" s="11">
        <v>5208</v>
      </c>
      <c r="B29" s="11" t="s">
        <v>16</v>
      </c>
      <c r="C29" s="11">
        <v>2</v>
      </c>
      <c r="D29" s="11" t="s">
        <v>211</v>
      </c>
      <c r="E29" s="9" t="s">
        <v>30</v>
      </c>
      <c r="F29" s="9" t="s">
        <v>144</v>
      </c>
      <c r="G29" s="11">
        <v>1</v>
      </c>
      <c r="H29" s="12">
        <v>0</v>
      </c>
      <c r="I29" s="12">
        <f>Tableau1[[#This Row],[Quantité]]*Tableau1[[#This Row],[Coût unitaire (Hors taxes)]]</f>
        <v>0</v>
      </c>
      <c r="J29" s="11">
        <v>0</v>
      </c>
      <c r="K29" s="11" t="s">
        <v>61</v>
      </c>
      <c r="L29" s="11" t="s">
        <v>75</v>
      </c>
    </row>
    <row r="30" spans="1:12" s="8" customFormat="1" ht="28.5">
      <c r="A30" s="11">
        <v>5208</v>
      </c>
      <c r="B30" s="11" t="s">
        <v>16</v>
      </c>
      <c r="C30" s="11">
        <v>2</v>
      </c>
      <c r="D30" s="11" t="s">
        <v>211</v>
      </c>
      <c r="E30" s="9" t="s">
        <v>31</v>
      </c>
      <c r="F30" s="9" t="s">
        <v>32</v>
      </c>
      <c r="G30" s="11">
        <v>1</v>
      </c>
      <c r="H30" s="12">
        <v>150</v>
      </c>
      <c r="I30" s="12">
        <f>Tableau1[[#This Row],[Quantité]]*Tableau1[[#This Row],[Coût unitaire (Hors taxes)]]</f>
        <v>150</v>
      </c>
      <c r="J30" s="11">
        <v>20</v>
      </c>
      <c r="K30" s="11" t="s">
        <v>56</v>
      </c>
      <c r="L30" s="11" t="s">
        <v>75</v>
      </c>
    </row>
    <row r="31" spans="1:12" s="8" customFormat="1" ht="28.5">
      <c r="A31" s="11">
        <v>5208</v>
      </c>
      <c r="B31" s="11" t="s">
        <v>16</v>
      </c>
      <c r="C31" s="11">
        <v>2</v>
      </c>
      <c r="D31" s="11" t="s">
        <v>211</v>
      </c>
      <c r="E31" s="9" t="s">
        <v>33</v>
      </c>
      <c r="F31" s="9" t="s">
        <v>34</v>
      </c>
      <c r="G31" s="11">
        <v>12</v>
      </c>
      <c r="H31" s="12">
        <v>17.95</v>
      </c>
      <c r="I31" s="12">
        <f>Tableau1[[#This Row],[Quantité]]*Tableau1[[#This Row],[Coût unitaire (Hors taxes)]]</f>
        <v>215.39999999999998</v>
      </c>
      <c r="J31" s="11">
        <v>10</v>
      </c>
      <c r="K31" s="11" t="s">
        <v>62</v>
      </c>
      <c r="L31" s="11" t="s">
        <v>77</v>
      </c>
    </row>
    <row r="32" spans="1:12" s="8" customFormat="1" ht="28.5">
      <c r="A32" s="11">
        <v>5208</v>
      </c>
      <c r="B32" s="11" t="s">
        <v>16</v>
      </c>
      <c r="C32" s="11">
        <v>2</v>
      </c>
      <c r="D32" s="11" t="s">
        <v>211</v>
      </c>
      <c r="E32" s="9" t="s">
        <v>33</v>
      </c>
      <c r="F32" s="9" t="s">
        <v>145</v>
      </c>
      <c r="G32" s="11">
        <v>12</v>
      </c>
      <c r="H32" s="12">
        <v>30</v>
      </c>
      <c r="I32" s="12">
        <f>Tableau1[[#This Row],[Quantité]]*Tableau1[[#This Row],[Coût unitaire (Hors taxes)]]</f>
        <v>360</v>
      </c>
      <c r="J32" s="11">
        <v>10</v>
      </c>
      <c r="K32" s="11" t="s">
        <v>62</v>
      </c>
      <c r="L32" s="11" t="s">
        <v>77</v>
      </c>
    </row>
    <row r="33" spans="1:12" s="8" customFormat="1" ht="28.5">
      <c r="A33" s="11">
        <v>5208</v>
      </c>
      <c r="B33" s="11" t="s">
        <v>16</v>
      </c>
      <c r="C33" s="11">
        <v>2</v>
      </c>
      <c r="D33" s="11" t="s">
        <v>211</v>
      </c>
      <c r="E33" s="9" t="s">
        <v>180</v>
      </c>
      <c r="F33" s="9" t="s">
        <v>146</v>
      </c>
      <c r="G33" s="11">
        <v>12</v>
      </c>
      <c r="H33" s="12">
        <v>16.95</v>
      </c>
      <c r="I33" s="12">
        <f>Tableau1[[#This Row],[Quantité]]*Tableau1[[#This Row],[Coût unitaire (Hors taxes)]]</f>
        <v>203.39999999999998</v>
      </c>
      <c r="J33" s="11">
        <v>10</v>
      </c>
      <c r="K33" s="11" t="s">
        <v>62</v>
      </c>
      <c r="L33" s="11" t="s">
        <v>77</v>
      </c>
    </row>
    <row r="34" spans="1:12" s="8" customFormat="1" ht="28.5">
      <c r="A34" s="11">
        <v>5208</v>
      </c>
      <c r="B34" s="11" t="s">
        <v>16</v>
      </c>
      <c r="C34" s="11">
        <v>2</v>
      </c>
      <c r="D34" s="11" t="s">
        <v>211</v>
      </c>
      <c r="E34" s="9" t="s">
        <v>35</v>
      </c>
      <c r="F34" s="9" t="s">
        <v>36</v>
      </c>
      <c r="G34" s="11">
        <v>6</v>
      </c>
      <c r="H34" s="12">
        <v>62.5</v>
      </c>
      <c r="I34" s="12">
        <f>Tableau1[[#This Row],[Quantité]]*Tableau1[[#This Row],[Coût unitaire (Hors taxes)]]</f>
        <v>375</v>
      </c>
      <c r="J34" s="11">
        <v>25</v>
      </c>
      <c r="K34" s="11" t="s">
        <v>61</v>
      </c>
      <c r="L34" s="11" t="s">
        <v>79</v>
      </c>
    </row>
    <row r="35" spans="1:12" s="8" customFormat="1" ht="28.5">
      <c r="A35" s="11">
        <v>5208</v>
      </c>
      <c r="B35" s="11" t="s">
        <v>16</v>
      </c>
      <c r="C35" s="11">
        <v>2</v>
      </c>
      <c r="D35" s="11" t="s">
        <v>211</v>
      </c>
      <c r="E35" s="9" t="s">
        <v>37</v>
      </c>
      <c r="F35" s="9" t="s">
        <v>147</v>
      </c>
      <c r="G35" s="11">
        <v>12</v>
      </c>
      <c r="H35" s="12">
        <v>57</v>
      </c>
      <c r="I35" s="12">
        <f>Tableau1[[#This Row],[Quantité]]*Tableau1[[#This Row],[Coût unitaire (Hors taxes)]]</f>
        <v>684</v>
      </c>
      <c r="J35" s="11">
        <v>10</v>
      </c>
      <c r="K35" s="11" t="s">
        <v>63</v>
      </c>
      <c r="L35" s="11" t="s">
        <v>77</v>
      </c>
    </row>
    <row r="36" spans="1:12" s="8" customFormat="1" ht="28.5">
      <c r="A36" s="11">
        <v>5208</v>
      </c>
      <c r="B36" s="11" t="s">
        <v>16</v>
      </c>
      <c r="C36" s="11">
        <v>2</v>
      </c>
      <c r="D36" s="11" t="s">
        <v>211</v>
      </c>
      <c r="E36" s="9" t="s">
        <v>38</v>
      </c>
      <c r="F36" s="9" t="s">
        <v>148</v>
      </c>
      <c r="G36" s="11">
        <v>1</v>
      </c>
      <c r="H36" s="12">
        <v>500</v>
      </c>
      <c r="I36" s="12">
        <f>Tableau1[[#This Row],[Quantité]]*Tableau1[[#This Row],[Coût unitaire (Hors taxes)]]</f>
        <v>500</v>
      </c>
      <c r="J36" s="11">
        <v>5</v>
      </c>
      <c r="K36" s="11" t="s">
        <v>64</v>
      </c>
      <c r="L36" s="11" t="s">
        <v>75</v>
      </c>
    </row>
    <row r="37" spans="1:12" s="8" customFormat="1" ht="28.5">
      <c r="A37" s="11">
        <v>5208</v>
      </c>
      <c r="B37" s="11" t="s">
        <v>16</v>
      </c>
      <c r="C37" s="11">
        <v>2</v>
      </c>
      <c r="D37" s="11" t="s">
        <v>211</v>
      </c>
      <c r="E37" s="9" t="s">
        <v>38</v>
      </c>
      <c r="F37" s="9" t="s">
        <v>39</v>
      </c>
      <c r="G37" s="11">
        <v>1</v>
      </c>
      <c r="H37" s="12">
        <v>500</v>
      </c>
      <c r="I37" s="12">
        <f>Tableau1[[#This Row],[Quantité]]*Tableau1[[#This Row],[Coût unitaire (Hors taxes)]]</f>
        <v>500</v>
      </c>
      <c r="J37" s="11">
        <v>5</v>
      </c>
      <c r="K37" s="11" t="s">
        <v>65</v>
      </c>
      <c r="L37" s="11" t="s">
        <v>75</v>
      </c>
    </row>
    <row r="38" spans="1:12" s="8" customFormat="1" ht="28.5">
      <c r="A38" s="11">
        <v>5208</v>
      </c>
      <c r="B38" s="11" t="s">
        <v>16</v>
      </c>
      <c r="C38" s="11">
        <v>2</v>
      </c>
      <c r="D38" s="11" t="s">
        <v>211</v>
      </c>
      <c r="E38" s="9" t="s">
        <v>38</v>
      </c>
      <c r="F38" s="9" t="s">
        <v>40</v>
      </c>
      <c r="G38" s="11">
        <v>1</v>
      </c>
      <c r="H38" s="12">
        <v>500</v>
      </c>
      <c r="I38" s="12">
        <f>Tableau1[[#This Row],[Quantité]]*Tableau1[[#This Row],[Coût unitaire (Hors taxes)]]</f>
        <v>500</v>
      </c>
      <c r="J38" s="11">
        <v>5</v>
      </c>
      <c r="K38" s="11" t="s">
        <v>65</v>
      </c>
      <c r="L38" s="11" t="s">
        <v>75</v>
      </c>
    </row>
    <row r="39" spans="1:12" s="8" customFormat="1" ht="28.5">
      <c r="A39" s="11">
        <v>5208</v>
      </c>
      <c r="B39" s="11" t="s">
        <v>16</v>
      </c>
      <c r="C39" s="11">
        <v>2</v>
      </c>
      <c r="D39" s="11" t="s">
        <v>211</v>
      </c>
      <c r="E39" s="9" t="s">
        <v>38</v>
      </c>
      <c r="F39" s="9" t="s">
        <v>149</v>
      </c>
      <c r="G39" s="11">
        <v>1</v>
      </c>
      <c r="H39" s="12">
        <v>500</v>
      </c>
      <c r="I39" s="12">
        <f>Tableau1[[#This Row],[Quantité]]*Tableau1[[#This Row],[Coût unitaire (Hors taxes)]]</f>
        <v>500</v>
      </c>
      <c r="J39" s="11">
        <v>5</v>
      </c>
      <c r="K39" s="11" t="s">
        <v>65</v>
      </c>
      <c r="L39" s="11" t="s">
        <v>75</v>
      </c>
    </row>
    <row r="40" spans="1:12" s="8" customFormat="1" ht="28.5">
      <c r="A40" s="11">
        <v>5208</v>
      </c>
      <c r="B40" s="11" t="s">
        <v>16</v>
      </c>
      <c r="C40" s="11">
        <v>2</v>
      </c>
      <c r="D40" s="11" t="s">
        <v>211</v>
      </c>
      <c r="E40" s="9" t="s">
        <v>38</v>
      </c>
      <c r="F40" s="9" t="s">
        <v>41</v>
      </c>
      <c r="G40" s="11">
        <v>1</v>
      </c>
      <c r="H40" s="12">
        <v>500</v>
      </c>
      <c r="I40" s="12">
        <f>Tableau1[[#This Row],[Quantité]]*Tableau1[[#This Row],[Coût unitaire (Hors taxes)]]</f>
        <v>500</v>
      </c>
      <c r="J40" s="11">
        <v>5</v>
      </c>
      <c r="K40" s="11" t="s">
        <v>66</v>
      </c>
      <c r="L40" s="11" t="s">
        <v>75</v>
      </c>
    </row>
    <row r="41" spans="1:12" s="8" customFormat="1" ht="28.5">
      <c r="A41" s="11">
        <v>5208</v>
      </c>
      <c r="B41" s="11" t="s">
        <v>16</v>
      </c>
      <c r="C41" s="11">
        <v>2</v>
      </c>
      <c r="D41" s="11" t="s">
        <v>211</v>
      </c>
      <c r="E41" s="9" t="s">
        <v>38</v>
      </c>
      <c r="F41" s="9" t="s">
        <v>42</v>
      </c>
      <c r="G41" s="11">
        <v>1</v>
      </c>
      <c r="H41" s="12">
        <v>500</v>
      </c>
      <c r="I41" s="12">
        <f>Tableau1[[#This Row],[Quantité]]*Tableau1[[#This Row],[Coût unitaire (Hors taxes)]]</f>
        <v>500</v>
      </c>
      <c r="J41" s="11">
        <v>5</v>
      </c>
      <c r="K41" s="11" t="s">
        <v>66</v>
      </c>
      <c r="L41" s="11" t="s">
        <v>75</v>
      </c>
    </row>
    <row r="42" spans="1:12" s="8" customFormat="1" ht="28.5">
      <c r="A42" s="11">
        <v>5208</v>
      </c>
      <c r="B42" s="11" t="s">
        <v>16</v>
      </c>
      <c r="C42" s="11">
        <v>2</v>
      </c>
      <c r="D42" s="11" t="s">
        <v>211</v>
      </c>
      <c r="E42" s="9" t="s">
        <v>43</v>
      </c>
      <c r="F42" s="9" t="s">
        <v>44</v>
      </c>
      <c r="G42" s="11">
        <v>12</v>
      </c>
      <c r="H42" s="12">
        <v>20</v>
      </c>
      <c r="I42" s="12">
        <f>Tableau1[[#This Row],[Quantité]]*Tableau1[[#This Row],[Coût unitaire (Hors taxes)]]</f>
        <v>240</v>
      </c>
      <c r="J42" s="11">
        <v>10</v>
      </c>
      <c r="K42" s="11" t="s">
        <v>67</v>
      </c>
      <c r="L42" s="11" t="s">
        <v>80</v>
      </c>
    </row>
    <row r="43" spans="1:12" s="8" customFormat="1" ht="28.5">
      <c r="A43" s="11">
        <v>5208</v>
      </c>
      <c r="B43" s="11" t="s">
        <v>16</v>
      </c>
      <c r="C43" s="11">
        <v>2</v>
      </c>
      <c r="D43" s="11" t="s">
        <v>211</v>
      </c>
      <c r="E43" s="9" t="s">
        <v>45</v>
      </c>
      <c r="F43" s="9" t="s">
        <v>46</v>
      </c>
      <c r="G43" s="11">
        <v>3</v>
      </c>
      <c r="H43" s="12">
        <v>2000</v>
      </c>
      <c r="I43" s="12">
        <f>Tableau1[[#This Row],[Quantité]]*Tableau1[[#This Row],[Coût unitaire (Hors taxes)]]</f>
        <v>6000</v>
      </c>
      <c r="J43" s="11">
        <v>5</v>
      </c>
      <c r="K43" s="11" t="s">
        <v>68</v>
      </c>
      <c r="L43" s="11" t="s">
        <v>75</v>
      </c>
    </row>
    <row r="44" spans="1:12" s="8" customFormat="1" ht="28.5">
      <c r="A44" s="11">
        <v>5208</v>
      </c>
      <c r="B44" s="11" t="s">
        <v>16</v>
      </c>
      <c r="C44" s="11">
        <v>2</v>
      </c>
      <c r="D44" s="11" t="s">
        <v>211</v>
      </c>
      <c r="E44" s="9" t="s">
        <v>47</v>
      </c>
      <c r="F44" s="9" t="s">
        <v>48</v>
      </c>
      <c r="G44" s="11">
        <v>12</v>
      </c>
      <c r="H44" s="12">
        <v>2.5</v>
      </c>
      <c r="I44" s="12">
        <f>Tableau1[[#This Row],[Quantité]]*Tableau1[[#This Row],[Coût unitaire (Hors taxes)]]</f>
        <v>30</v>
      </c>
      <c r="J44" s="11">
        <v>10</v>
      </c>
      <c r="K44" s="11" t="s">
        <v>69</v>
      </c>
      <c r="L44" s="11" t="s">
        <v>80</v>
      </c>
    </row>
    <row r="45" spans="1:12" s="8" customFormat="1" ht="28.5">
      <c r="A45" s="11">
        <v>5208</v>
      </c>
      <c r="B45" s="11" t="s">
        <v>16</v>
      </c>
      <c r="C45" s="11">
        <v>2</v>
      </c>
      <c r="D45" s="11" t="s">
        <v>211</v>
      </c>
      <c r="E45" s="9" t="s">
        <v>49</v>
      </c>
      <c r="F45" s="9" t="s">
        <v>50</v>
      </c>
      <c r="G45" s="11">
        <v>1</v>
      </c>
      <c r="H45" s="12">
        <v>2500</v>
      </c>
      <c r="I45" s="12">
        <f>Tableau1[[#This Row],[Quantité]]*Tableau1[[#This Row],[Coût unitaire (Hors taxes)]]</f>
        <v>2500</v>
      </c>
      <c r="J45" s="11">
        <v>25</v>
      </c>
      <c r="K45" s="11" t="s">
        <v>70</v>
      </c>
      <c r="L45" s="11" t="s">
        <v>78</v>
      </c>
    </row>
    <row r="46" spans="1:12" s="8" customFormat="1" ht="28.5">
      <c r="A46" s="11">
        <v>5208</v>
      </c>
      <c r="B46" s="11" t="s">
        <v>16</v>
      </c>
      <c r="C46" s="11">
        <v>2</v>
      </c>
      <c r="D46" s="11" t="s">
        <v>211</v>
      </c>
      <c r="E46" s="9" t="s">
        <v>181</v>
      </c>
      <c r="F46" s="9" t="s">
        <v>182</v>
      </c>
      <c r="G46" s="11">
        <v>1</v>
      </c>
      <c r="H46" s="12">
        <v>460</v>
      </c>
      <c r="I46" s="12">
        <f>Tableau1[[#This Row],[Quantité]]*Tableau1[[#This Row],[Coût unitaire (Hors taxes)]]</f>
        <v>460</v>
      </c>
      <c r="J46" s="11">
        <v>15</v>
      </c>
      <c r="K46" s="11" t="s">
        <v>56</v>
      </c>
      <c r="L46" s="11" t="s">
        <v>75</v>
      </c>
    </row>
    <row r="47" spans="1:12" s="8" customFormat="1" ht="42.75">
      <c r="A47" s="11">
        <v>5208</v>
      </c>
      <c r="B47" s="11" t="s">
        <v>16</v>
      </c>
      <c r="C47" s="11">
        <v>2</v>
      </c>
      <c r="D47" s="11" t="s">
        <v>211</v>
      </c>
      <c r="E47" s="9" t="s">
        <v>183</v>
      </c>
      <c r="F47" s="9" t="s">
        <v>184</v>
      </c>
      <c r="G47" s="11">
        <v>12</v>
      </c>
      <c r="H47" s="12">
        <v>65.150000000000006</v>
      </c>
      <c r="I47" s="12">
        <f>Tableau1[[#This Row],[Quantité]]*Tableau1[[#This Row],[Coût unitaire (Hors taxes)]]</f>
        <v>781.80000000000007</v>
      </c>
      <c r="J47" s="11">
        <v>6</v>
      </c>
      <c r="K47" s="11" t="s">
        <v>71</v>
      </c>
      <c r="L47" s="11" t="s">
        <v>77</v>
      </c>
    </row>
    <row r="48" spans="1:12" s="8" customFormat="1" ht="42.75">
      <c r="A48" s="11">
        <v>5208</v>
      </c>
      <c r="B48" s="11" t="s">
        <v>16</v>
      </c>
      <c r="C48" s="11">
        <v>2</v>
      </c>
      <c r="D48" s="11" t="s">
        <v>211</v>
      </c>
      <c r="E48" s="9" t="s">
        <v>183</v>
      </c>
      <c r="F48" s="9" t="s">
        <v>185</v>
      </c>
      <c r="G48" s="11">
        <v>6</v>
      </c>
      <c r="H48" s="12">
        <v>96</v>
      </c>
      <c r="I48" s="12">
        <f>Tableau1[[#This Row],[Quantité]]*Tableau1[[#This Row],[Coût unitaire (Hors taxes)]]</f>
        <v>576</v>
      </c>
      <c r="J48" s="11">
        <v>6</v>
      </c>
      <c r="K48" s="11" t="s">
        <v>61</v>
      </c>
      <c r="L48" s="11" t="s">
        <v>79</v>
      </c>
    </row>
    <row r="49" spans="1:12" s="8" customFormat="1" ht="28.5">
      <c r="A49" s="11">
        <v>5208</v>
      </c>
      <c r="B49" s="11" t="s">
        <v>16</v>
      </c>
      <c r="C49" s="11">
        <v>2</v>
      </c>
      <c r="D49" s="11" t="s">
        <v>211</v>
      </c>
      <c r="E49" s="9" t="s">
        <v>183</v>
      </c>
      <c r="F49" s="9" t="s">
        <v>186</v>
      </c>
      <c r="G49" s="11">
        <v>12</v>
      </c>
      <c r="H49" s="12">
        <v>25.1</v>
      </c>
      <c r="I49" s="12">
        <f>Tableau1[[#This Row],[Quantité]]*Tableau1[[#This Row],[Coût unitaire (Hors taxes)]]</f>
        <v>301.20000000000005</v>
      </c>
      <c r="J49" s="11">
        <v>6</v>
      </c>
      <c r="K49" s="11" t="s">
        <v>61</v>
      </c>
      <c r="L49" s="11" t="s">
        <v>79</v>
      </c>
    </row>
    <row r="50" spans="1:12" s="8" customFormat="1" ht="28.5">
      <c r="A50" s="11">
        <v>5208</v>
      </c>
      <c r="B50" s="11" t="s">
        <v>16</v>
      </c>
      <c r="C50" s="11">
        <v>2</v>
      </c>
      <c r="D50" s="11" t="s">
        <v>211</v>
      </c>
      <c r="E50" s="9" t="s">
        <v>183</v>
      </c>
      <c r="F50" s="9" t="s">
        <v>187</v>
      </c>
      <c r="G50" s="11">
        <v>6</v>
      </c>
      <c r="H50" s="12">
        <v>25.1</v>
      </c>
      <c r="I50" s="12">
        <f>Tableau1[[#This Row],[Quantité]]*Tableau1[[#This Row],[Coût unitaire (Hors taxes)]]</f>
        <v>150.60000000000002</v>
      </c>
      <c r="J50" s="11">
        <v>6</v>
      </c>
      <c r="K50" s="11" t="s">
        <v>61</v>
      </c>
      <c r="L50" s="11" t="s">
        <v>79</v>
      </c>
    </row>
    <row r="51" spans="1:12" s="8" customFormat="1" ht="28.5">
      <c r="A51" s="11">
        <v>5208</v>
      </c>
      <c r="B51" s="11" t="s">
        <v>16</v>
      </c>
      <c r="C51" s="11">
        <v>2</v>
      </c>
      <c r="D51" s="11" t="s">
        <v>211</v>
      </c>
      <c r="E51" s="9" t="s">
        <v>51</v>
      </c>
      <c r="F51" s="9" t="s">
        <v>52</v>
      </c>
      <c r="G51" s="11">
        <v>1</v>
      </c>
      <c r="H51" s="12">
        <v>225</v>
      </c>
      <c r="I51" s="12">
        <f>Tableau1[[#This Row],[Quantité]]*Tableau1[[#This Row],[Coût unitaire (Hors taxes)]]</f>
        <v>225</v>
      </c>
      <c r="J51" s="11">
        <v>20</v>
      </c>
      <c r="K51" s="11" t="s">
        <v>56</v>
      </c>
      <c r="L51" s="11" t="s">
        <v>75</v>
      </c>
    </row>
    <row r="52" spans="1:12" s="8" customFormat="1" ht="28.5">
      <c r="A52" s="11">
        <v>5208</v>
      </c>
      <c r="B52" s="11" t="s">
        <v>16</v>
      </c>
      <c r="C52" s="11">
        <v>2</v>
      </c>
      <c r="D52" s="11" t="s">
        <v>211</v>
      </c>
      <c r="E52" s="9" t="s">
        <v>188</v>
      </c>
      <c r="F52" s="9" t="s">
        <v>189</v>
      </c>
      <c r="G52" s="11">
        <v>6</v>
      </c>
      <c r="H52" s="12">
        <v>21</v>
      </c>
      <c r="I52" s="12">
        <f>Tableau1[[#This Row],[Quantité]]*Tableau1[[#This Row],[Coût unitaire (Hors taxes)]]</f>
        <v>126</v>
      </c>
      <c r="J52" s="11">
        <v>10</v>
      </c>
      <c r="K52" s="11" t="s">
        <v>62</v>
      </c>
      <c r="L52" s="11" t="s">
        <v>77</v>
      </c>
    </row>
    <row r="53" spans="1:12" s="8" customFormat="1" ht="28.5">
      <c r="A53" s="11">
        <v>5208</v>
      </c>
      <c r="B53" s="11" t="s">
        <v>16</v>
      </c>
      <c r="C53" s="11">
        <v>2</v>
      </c>
      <c r="D53" s="11" t="s">
        <v>211</v>
      </c>
      <c r="E53" s="9" t="s">
        <v>188</v>
      </c>
      <c r="F53" s="9" t="s">
        <v>190</v>
      </c>
      <c r="G53" s="11">
        <v>12</v>
      </c>
      <c r="H53" s="12">
        <v>20</v>
      </c>
      <c r="I53" s="12">
        <f>Tableau1[[#This Row],[Quantité]]*Tableau1[[#This Row],[Coût unitaire (Hors taxes)]]</f>
        <v>240</v>
      </c>
      <c r="J53" s="11">
        <v>10</v>
      </c>
      <c r="K53" s="11" t="s">
        <v>72</v>
      </c>
      <c r="L53" s="11" t="s">
        <v>77</v>
      </c>
    </row>
    <row r="54" spans="1:12" s="8" customFormat="1" ht="28.5">
      <c r="A54" s="11">
        <v>5208</v>
      </c>
      <c r="B54" s="11" t="s">
        <v>16</v>
      </c>
      <c r="C54" s="11">
        <v>2</v>
      </c>
      <c r="D54" s="11" t="s">
        <v>211</v>
      </c>
      <c r="E54" s="9" t="s">
        <v>191</v>
      </c>
      <c r="F54" s="9" t="s">
        <v>192</v>
      </c>
      <c r="G54" s="11">
        <v>1</v>
      </c>
      <c r="H54" s="12">
        <v>175</v>
      </c>
      <c r="I54" s="12">
        <f>Tableau1[[#This Row],[Quantité]]*Tableau1[[#This Row],[Coût unitaire (Hors taxes)]]</f>
        <v>175</v>
      </c>
      <c r="J54" s="11">
        <v>15</v>
      </c>
      <c r="K54" s="11" t="s">
        <v>62</v>
      </c>
      <c r="L54" s="11" t="s">
        <v>77</v>
      </c>
    </row>
    <row r="55" spans="1:12" s="8" customFormat="1" ht="28.5">
      <c r="A55" s="11">
        <v>5208</v>
      </c>
      <c r="B55" s="11" t="s">
        <v>16</v>
      </c>
      <c r="C55" s="11">
        <v>2</v>
      </c>
      <c r="D55" s="11" t="s">
        <v>211</v>
      </c>
      <c r="E55" s="9" t="s">
        <v>53</v>
      </c>
      <c r="F55" s="9" t="s">
        <v>54</v>
      </c>
      <c r="G55" s="11">
        <v>6</v>
      </c>
      <c r="H55" s="12">
        <v>40</v>
      </c>
      <c r="I55" s="12">
        <f>Tableau1[[#This Row],[Quantité]]*Tableau1[[#This Row],[Coût unitaire (Hors taxes)]]</f>
        <v>240</v>
      </c>
      <c r="J55" s="11">
        <v>10</v>
      </c>
      <c r="K55" s="11" t="s">
        <v>61</v>
      </c>
      <c r="L55" s="11" t="s">
        <v>79</v>
      </c>
    </row>
    <row r="56" spans="1:12" s="8" customFormat="1" ht="28.5">
      <c r="A56" s="11">
        <v>5208</v>
      </c>
      <c r="B56" s="11" t="s">
        <v>16</v>
      </c>
      <c r="C56" s="11">
        <v>2</v>
      </c>
      <c r="D56" s="11" t="s">
        <v>211</v>
      </c>
      <c r="E56" s="9" t="s">
        <v>193</v>
      </c>
      <c r="F56" s="9" t="s">
        <v>194</v>
      </c>
      <c r="G56" s="11">
        <v>1</v>
      </c>
      <c r="H56" s="12">
        <v>75</v>
      </c>
      <c r="I56" s="12">
        <f>Tableau1[[#This Row],[Quantité]]*Tableau1[[#This Row],[Coût unitaire (Hors taxes)]]</f>
        <v>75</v>
      </c>
      <c r="J56" s="11">
        <v>5</v>
      </c>
      <c r="K56" s="11" t="s">
        <v>56</v>
      </c>
      <c r="L56" s="11" t="s">
        <v>57</v>
      </c>
    </row>
    <row r="57" spans="1:12" s="8" customFormat="1" ht="28.5">
      <c r="A57" s="11">
        <v>5208</v>
      </c>
      <c r="B57" s="11" t="s">
        <v>16</v>
      </c>
      <c r="C57" s="11">
        <v>2</v>
      </c>
      <c r="D57" s="11" t="s">
        <v>211</v>
      </c>
      <c r="E57" s="9" t="s">
        <v>195</v>
      </c>
      <c r="F57" s="9" t="s">
        <v>196</v>
      </c>
      <c r="G57" s="11">
        <v>1</v>
      </c>
      <c r="H57" s="12">
        <v>65000</v>
      </c>
      <c r="I57" s="12">
        <f>Tableau1[[#This Row],[Quantité]]*Tableau1[[#This Row],[Coût unitaire (Hors taxes)]]</f>
        <v>65000</v>
      </c>
      <c r="J57" s="11">
        <v>25</v>
      </c>
      <c r="K57" s="11" t="s">
        <v>57</v>
      </c>
      <c r="L57" s="11" t="s">
        <v>57</v>
      </c>
    </row>
    <row r="58" spans="1:12" s="8" customFormat="1" ht="57.75" customHeight="1">
      <c r="A58" s="11">
        <v>5208</v>
      </c>
      <c r="B58" s="11" t="s">
        <v>16</v>
      </c>
      <c r="C58" s="11">
        <v>2</v>
      </c>
      <c r="D58" s="11" t="s">
        <v>211</v>
      </c>
      <c r="E58" s="9" t="s">
        <v>55</v>
      </c>
      <c r="F58" s="9" t="s">
        <v>151</v>
      </c>
      <c r="G58" s="11">
        <v>1</v>
      </c>
      <c r="H58" s="12">
        <v>0</v>
      </c>
      <c r="I58" s="12">
        <f>Tableau1[[#This Row],[Quantité]]*Tableau1[[#This Row],[Coût unitaire (Hors taxes)]]</f>
        <v>0</v>
      </c>
      <c r="J58" s="11">
        <v>0</v>
      </c>
      <c r="K58" s="11" t="s">
        <v>74</v>
      </c>
      <c r="L58" s="11" t="s">
        <v>75</v>
      </c>
    </row>
    <row r="59" spans="1:12" s="8" customFormat="1" ht="42.75">
      <c r="A59" s="11">
        <v>5208</v>
      </c>
      <c r="B59" s="11" t="s">
        <v>16</v>
      </c>
      <c r="C59" s="11">
        <v>2</v>
      </c>
      <c r="D59" s="11" t="s">
        <v>211</v>
      </c>
      <c r="E59" s="9" t="s">
        <v>55</v>
      </c>
      <c r="F59" s="9" t="s">
        <v>152</v>
      </c>
      <c r="G59" s="11">
        <v>1</v>
      </c>
      <c r="H59" s="12">
        <v>0</v>
      </c>
      <c r="I59" s="12">
        <f>Tableau1[[#This Row],[Quantité]]*Tableau1[[#This Row],[Coût unitaire (Hors taxes)]]</f>
        <v>0</v>
      </c>
      <c r="J59" s="11">
        <v>0</v>
      </c>
      <c r="K59" s="11" t="s">
        <v>74</v>
      </c>
      <c r="L59" s="11" t="s">
        <v>75</v>
      </c>
    </row>
    <row r="60" spans="1:12" s="8" customFormat="1" ht="62.25" customHeight="1">
      <c r="A60" s="11">
        <v>5208</v>
      </c>
      <c r="B60" s="11" t="s">
        <v>16</v>
      </c>
      <c r="C60" s="11">
        <v>2</v>
      </c>
      <c r="D60" s="11" t="s">
        <v>211</v>
      </c>
      <c r="E60" s="9" t="s">
        <v>55</v>
      </c>
      <c r="F60" s="9" t="s">
        <v>150</v>
      </c>
      <c r="G60" s="11">
        <v>1</v>
      </c>
      <c r="H60" s="12">
        <v>0</v>
      </c>
      <c r="I60" s="12">
        <f>Tableau1[[#This Row],[Quantité]]*Tableau1[[#This Row],[Coût unitaire (Hors taxes)]]</f>
        <v>0</v>
      </c>
      <c r="J60" s="11">
        <v>0</v>
      </c>
      <c r="K60" s="11" t="s">
        <v>73</v>
      </c>
      <c r="L60" s="11" t="s">
        <v>75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60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0" customWidth="1"/>
    <col min="2" max="2" width="21.28515625" style="10" customWidth="1"/>
    <col min="3" max="3" width="18.7109375" style="10" customWidth="1"/>
    <col min="4" max="4" width="31.7109375" style="10" customWidth="1"/>
    <col min="5" max="5" width="27.7109375" style="1" customWidth="1"/>
    <col min="6" max="6" width="40.7109375" style="1" customWidth="1"/>
    <col min="7" max="7" width="13" style="10" customWidth="1"/>
    <col min="8" max="8" width="30.7109375" style="1" customWidth="1"/>
    <col min="9" max="9" width="14.7109375" style="14" customWidth="1"/>
    <col min="10" max="10" width="19.7109375" style="10" customWidth="1"/>
    <col min="11" max="11" width="27.7109375" style="10" customWidth="1"/>
    <col min="12" max="12" width="12.28515625" style="10" customWidth="1"/>
    <col min="13" max="16384" width="21.85546875" style="1"/>
  </cols>
  <sheetData>
    <row r="3" spans="1:12" ht="21">
      <c r="D3" s="16" t="str">
        <f>MAO!C3</f>
        <v>CLASSEMENT DES BOIS DÉBITÉS - DEP 5208</v>
      </c>
      <c r="E3" s="16"/>
      <c r="F3" s="16"/>
      <c r="G3" s="16"/>
      <c r="H3" s="16"/>
      <c r="I3" s="16"/>
    </row>
    <row r="4" spans="1:12" ht="17.2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ht="45">
      <c r="A7" s="5" t="s">
        <v>0</v>
      </c>
      <c r="B7" s="6" t="s">
        <v>9</v>
      </c>
      <c r="C7" s="3" t="s">
        <v>11</v>
      </c>
      <c r="D7" s="3" t="s">
        <v>10</v>
      </c>
      <c r="E7" s="3" t="s">
        <v>1</v>
      </c>
      <c r="F7" s="3" t="s">
        <v>2</v>
      </c>
      <c r="G7" s="3" t="s">
        <v>3</v>
      </c>
      <c r="H7" s="4" t="s">
        <v>13</v>
      </c>
      <c r="I7" s="13" t="s">
        <v>8</v>
      </c>
      <c r="J7" s="3" t="s">
        <v>12</v>
      </c>
      <c r="K7" s="3" t="s">
        <v>6</v>
      </c>
      <c r="L7" s="7" t="s">
        <v>7</v>
      </c>
    </row>
    <row r="8" spans="1:12" s="8" customFormat="1" ht="42.75">
      <c r="A8" s="11">
        <v>5208</v>
      </c>
      <c r="B8" s="11" t="s">
        <v>16</v>
      </c>
      <c r="C8" s="11">
        <v>3</v>
      </c>
      <c r="D8" s="11" t="s">
        <v>81</v>
      </c>
      <c r="E8" s="9" t="s">
        <v>82</v>
      </c>
      <c r="F8" s="9" t="s">
        <v>153</v>
      </c>
      <c r="G8" s="11">
        <v>1</v>
      </c>
      <c r="H8" s="12">
        <v>25</v>
      </c>
      <c r="I8" s="12">
        <f>Tableau2[[#This Row],[Quantité]]*Tableau2[[#This Row],[Coût unitaire (hors taxes)]]</f>
        <v>25</v>
      </c>
      <c r="J8" s="11">
        <v>100</v>
      </c>
      <c r="K8" s="11" t="s">
        <v>57</v>
      </c>
      <c r="L8" s="11" t="s">
        <v>57</v>
      </c>
    </row>
    <row r="9" spans="1:12" s="8" customFormat="1" ht="28.5">
      <c r="A9" s="11">
        <v>5208</v>
      </c>
      <c r="B9" s="11" t="s">
        <v>16</v>
      </c>
      <c r="C9" s="11">
        <v>3</v>
      </c>
      <c r="D9" s="11" t="s">
        <v>81</v>
      </c>
      <c r="E9" s="9" t="s">
        <v>197</v>
      </c>
      <c r="F9" s="9" t="s">
        <v>198</v>
      </c>
      <c r="G9" s="11">
        <v>1</v>
      </c>
      <c r="H9" s="12">
        <v>600</v>
      </c>
      <c r="I9" s="12">
        <f>Tableau2[[#This Row],[Quantité]]*Tableau2[[#This Row],[Coût unitaire (hors taxes)]]</f>
        <v>600</v>
      </c>
      <c r="J9" s="11">
        <v>100</v>
      </c>
      <c r="K9" s="11" t="s">
        <v>57</v>
      </c>
      <c r="L9" s="11" t="s">
        <v>57</v>
      </c>
    </row>
    <row r="10" spans="1:12" s="8" customFormat="1" ht="42.75">
      <c r="A10" s="11">
        <v>5208</v>
      </c>
      <c r="B10" s="11" t="s">
        <v>16</v>
      </c>
      <c r="C10" s="11">
        <v>3</v>
      </c>
      <c r="D10" s="11" t="s">
        <v>81</v>
      </c>
      <c r="E10" s="9" t="s">
        <v>83</v>
      </c>
      <c r="F10" s="9" t="s">
        <v>84</v>
      </c>
      <c r="G10" s="11">
        <v>5</v>
      </c>
      <c r="H10" s="12">
        <v>600</v>
      </c>
      <c r="I10" s="12">
        <f>Tableau2[[#This Row],[Quantité]]*Tableau2[[#This Row],[Coût unitaire (hors taxes)]]</f>
        <v>3000</v>
      </c>
      <c r="J10" s="11">
        <v>20</v>
      </c>
      <c r="K10" s="11" t="s">
        <v>130</v>
      </c>
      <c r="L10" s="11" t="s">
        <v>77</v>
      </c>
    </row>
    <row r="11" spans="1:12" s="8" customFormat="1" ht="28.5">
      <c r="A11" s="11">
        <v>5208</v>
      </c>
      <c r="B11" s="11" t="s">
        <v>16</v>
      </c>
      <c r="C11" s="11">
        <v>3</v>
      </c>
      <c r="D11" s="11" t="s">
        <v>81</v>
      </c>
      <c r="E11" s="9" t="s">
        <v>83</v>
      </c>
      <c r="F11" s="9" t="s">
        <v>90</v>
      </c>
      <c r="G11" s="11">
        <v>5</v>
      </c>
      <c r="H11" s="12">
        <v>720</v>
      </c>
      <c r="I11" s="12">
        <f>Tableau2[[#This Row],[Quantité]]*Tableau2[[#This Row],[Coût unitaire (hors taxes)]]</f>
        <v>3600</v>
      </c>
      <c r="J11" s="11">
        <v>20</v>
      </c>
      <c r="K11" s="11" t="s">
        <v>130</v>
      </c>
      <c r="L11" s="11" t="s">
        <v>138</v>
      </c>
    </row>
    <row r="12" spans="1:12" s="8" customFormat="1" ht="28.5">
      <c r="A12" s="11">
        <v>5208</v>
      </c>
      <c r="B12" s="11" t="s">
        <v>16</v>
      </c>
      <c r="C12" s="11">
        <v>3</v>
      </c>
      <c r="D12" s="11" t="s">
        <v>81</v>
      </c>
      <c r="E12" s="9" t="s">
        <v>83</v>
      </c>
      <c r="F12" s="9" t="s">
        <v>87</v>
      </c>
      <c r="G12" s="11">
        <v>4</v>
      </c>
      <c r="H12" s="12">
        <v>400</v>
      </c>
      <c r="I12" s="12">
        <f>Tableau2[[#This Row],[Quantité]]*Tableau2[[#This Row],[Coût unitaire (hors taxes)]]</f>
        <v>1600</v>
      </c>
      <c r="J12" s="11">
        <v>20</v>
      </c>
      <c r="K12" s="11" t="s">
        <v>130</v>
      </c>
      <c r="L12" s="11" t="s">
        <v>77</v>
      </c>
    </row>
    <row r="13" spans="1:12" s="8" customFormat="1" ht="28.5">
      <c r="A13" s="11">
        <v>5208</v>
      </c>
      <c r="B13" s="11" t="s">
        <v>16</v>
      </c>
      <c r="C13" s="11">
        <v>3</v>
      </c>
      <c r="D13" s="11" t="s">
        <v>81</v>
      </c>
      <c r="E13" s="9" t="s">
        <v>83</v>
      </c>
      <c r="F13" s="9" t="s">
        <v>89</v>
      </c>
      <c r="G13" s="11">
        <v>4</v>
      </c>
      <c r="H13" s="12">
        <v>275</v>
      </c>
      <c r="I13" s="12">
        <f>Tableau2[[#This Row],[Quantité]]*Tableau2[[#This Row],[Coût unitaire (hors taxes)]]</f>
        <v>1100</v>
      </c>
      <c r="J13" s="11">
        <v>20</v>
      </c>
      <c r="K13" s="11" t="s">
        <v>130</v>
      </c>
      <c r="L13" s="11" t="s">
        <v>77</v>
      </c>
    </row>
    <row r="14" spans="1:12" s="8" customFormat="1" ht="28.5">
      <c r="A14" s="11">
        <v>5208</v>
      </c>
      <c r="B14" s="11" t="s">
        <v>16</v>
      </c>
      <c r="C14" s="11">
        <v>3</v>
      </c>
      <c r="D14" s="11" t="s">
        <v>81</v>
      </c>
      <c r="E14" s="9" t="s">
        <v>83</v>
      </c>
      <c r="F14" s="9" t="s">
        <v>88</v>
      </c>
      <c r="G14" s="11">
        <v>2</v>
      </c>
      <c r="H14" s="12">
        <v>125</v>
      </c>
      <c r="I14" s="12">
        <f>Tableau2[[#This Row],[Quantité]]*Tableau2[[#This Row],[Coût unitaire (hors taxes)]]</f>
        <v>250</v>
      </c>
      <c r="J14" s="11">
        <v>20</v>
      </c>
      <c r="K14" s="11" t="s">
        <v>130</v>
      </c>
      <c r="L14" s="11" t="s">
        <v>77</v>
      </c>
    </row>
    <row r="15" spans="1:12" s="8" customFormat="1" ht="28.5">
      <c r="A15" s="11">
        <v>5208</v>
      </c>
      <c r="B15" s="11" t="s">
        <v>16</v>
      </c>
      <c r="C15" s="11">
        <v>3</v>
      </c>
      <c r="D15" s="11" t="s">
        <v>81</v>
      </c>
      <c r="E15" s="9" t="s">
        <v>83</v>
      </c>
      <c r="F15" s="9" t="s">
        <v>92</v>
      </c>
      <c r="G15" s="11">
        <v>1.2</v>
      </c>
      <c r="H15" s="12">
        <v>300</v>
      </c>
      <c r="I15" s="12">
        <f>Tableau2[[#This Row],[Quantité]]*Tableau2[[#This Row],[Coût unitaire (hors taxes)]]</f>
        <v>360</v>
      </c>
      <c r="J15" s="11">
        <v>33</v>
      </c>
      <c r="K15" s="11" t="s">
        <v>61</v>
      </c>
      <c r="L15" s="11" t="s">
        <v>79</v>
      </c>
    </row>
    <row r="16" spans="1:12" s="8" customFormat="1" ht="28.5">
      <c r="A16" s="11">
        <v>5208</v>
      </c>
      <c r="B16" s="11" t="s">
        <v>16</v>
      </c>
      <c r="C16" s="11">
        <v>3</v>
      </c>
      <c r="D16" s="11" t="s">
        <v>81</v>
      </c>
      <c r="E16" s="9" t="s">
        <v>83</v>
      </c>
      <c r="F16" s="9" t="s">
        <v>91</v>
      </c>
      <c r="G16" s="11">
        <v>1.2</v>
      </c>
      <c r="H16" s="12">
        <v>200</v>
      </c>
      <c r="I16" s="12">
        <f>Tableau2[[#This Row],[Quantité]]*Tableau2[[#This Row],[Coût unitaire (hors taxes)]]</f>
        <v>240</v>
      </c>
      <c r="J16" s="11">
        <v>33</v>
      </c>
      <c r="K16" s="11" t="s">
        <v>61</v>
      </c>
      <c r="L16" s="11" t="s">
        <v>79</v>
      </c>
    </row>
    <row r="17" spans="1:12" s="8" customFormat="1" ht="28.5">
      <c r="A17" s="11">
        <v>5208</v>
      </c>
      <c r="B17" s="11" t="s">
        <v>16</v>
      </c>
      <c r="C17" s="11">
        <v>3</v>
      </c>
      <c r="D17" s="11" t="s">
        <v>81</v>
      </c>
      <c r="E17" s="9" t="s">
        <v>83</v>
      </c>
      <c r="F17" s="9" t="s">
        <v>156</v>
      </c>
      <c r="G17" s="11">
        <v>1.2</v>
      </c>
      <c r="H17" s="12">
        <v>150</v>
      </c>
      <c r="I17" s="12">
        <f>Tableau2[[#This Row],[Quantité]]*Tableau2[[#This Row],[Coût unitaire (hors taxes)]]</f>
        <v>180</v>
      </c>
      <c r="J17" s="11">
        <v>33</v>
      </c>
      <c r="K17" s="11" t="s">
        <v>61</v>
      </c>
      <c r="L17" s="11" t="s">
        <v>79</v>
      </c>
    </row>
    <row r="18" spans="1:12" s="8" customFormat="1" ht="42.75">
      <c r="A18" s="11">
        <v>5208</v>
      </c>
      <c r="B18" s="11" t="s">
        <v>16</v>
      </c>
      <c r="C18" s="11">
        <v>3</v>
      </c>
      <c r="D18" s="11" t="s">
        <v>81</v>
      </c>
      <c r="E18" s="9" t="s">
        <v>83</v>
      </c>
      <c r="F18" s="9" t="s">
        <v>86</v>
      </c>
      <c r="G18" s="11">
        <v>2</v>
      </c>
      <c r="H18" s="12">
        <v>950</v>
      </c>
      <c r="I18" s="12">
        <f>Tableau2[[#This Row],[Quantité]]*Tableau2[[#This Row],[Coût unitaire (hors taxes)]]</f>
        <v>1900</v>
      </c>
      <c r="J18" s="11">
        <v>20</v>
      </c>
      <c r="K18" s="11" t="s">
        <v>131</v>
      </c>
      <c r="L18" s="11" t="s">
        <v>77</v>
      </c>
    </row>
    <row r="19" spans="1:12" s="8" customFormat="1" ht="42.75">
      <c r="A19" s="11">
        <v>5208</v>
      </c>
      <c r="B19" s="11" t="s">
        <v>16</v>
      </c>
      <c r="C19" s="11">
        <v>3</v>
      </c>
      <c r="D19" s="11" t="s">
        <v>81</v>
      </c>
      <c r="E19" s="9" t="s">
        <v>83</v>
      </c>
      <c r="F19" s="9" t="s">
        <v>85</v>
      </c>
      <c r="G19" s="11">
        <v>1</v>
      </c>
      <c r="H19" s="12">
        <v>525</v>
      </c>
      <c r="I19" s="12">
        <f>Tableau2[[#This Row],[Quantité]]*Tableau2[[#This Row],[Coût unitaire (hors taxes)]]</f>
        <v>525</v>
      </c>
      <c r="J19" s="11">
        <v>20</v>
      </c>
      <c r="K19" s="11" t="s">
        <v>131</v>
      </c>
      <c r="L19" s="11" t="s">
        <v>77</v>
      </c>
    </row>
    <row r="20" spans="1:12" s="8" customFormat="1" ht="28.5">
      <c r="A20" s="11">
        <v>5208</v>
      </c>
      <c r="B20" s="11" t="s">
        <v>16</v>
      </c>
      <c r="C20" s="11">
        <v>3</v>
      </c>
      <c r="D20" s="11" t="s">
        <v>81</v>
      </c>
      <c r="E20" s="9" t="s">
        <v>83</v>
      </c>
      <c r="F20" s="9" t="s">
        <v>154</v>
      </c>
      <c r="G20" s="11">
        <v>3</v>
      </c>
      <c r="H20" s="12">
        <v>2000</v>
      </c>
      <c r="I20" s="12">
        <f>Tableau2[[#This Row],[Quantité]]*Tableau2[[#This Row],[Coût unitaire (hors taxes)]]</f>
        <v>6000</v>
      </c>
      <c r="J20" s="11">
        <v>20</v>
      </c>
      <c r="K20" s="11" t="s">
        <v>131</v>
      </c>
      <c r="L20" s="11" t="s">
        <v>77</v>
      </c>
    </row>
    <row r="21" spans="1:12" s="8" customFormat="1" ht="42.75">
      <c r="A21" s="11">
        <v>5208</v>
      </c>
      <c r="B21" s="11" t="s">
        <v>16</v>
      </c>
      <c r="C21" s="11">
        <v>3</v>
      </c>
      <c r="D21" s="11" t="s">
        <v>81</v>
      </c>
      <c r="E21" s="9" t="s">
        <v>83</v>
      </c>
      <c r="F21" s="9" t="s">
        <v>155</v>
      </c>
      <c r="G21" s="11">
        <v>6</v>
      </c>
      <c r="H21" s="12">
        <v>1600</v>
      </c>
      <c r="I21" s="12">
        <f>Tableau2[[#This Row],[Quantité]]*Tableau2[[#This Row],[Coût unitaire (hors taxes)]]</f>
        <v>9600</v>
      </c>
      <c r="J21" s="11">
        <v>20</v>
      </c>
      <c r="K21" s="11" t="s">
        <v>131</v>
      </c>
      <c r="L21" s="11" t="s">
        <v>77</v>
      </c>
    </row>
    <row r="22" spans="1:12" s="8" customFormat="1" ht="42.75">
      <c r="A22" s="11">
        <v>5208</v>
      </c>
      <c r="B22" s="11" t="s">
        <v>16</v>
      </c>
      <c r="C22" s="11">
        <v>3</v>
      </c>
      <c r="D22" s="11" t="s">
        <v>81</v>
      </c>
      <c r="E22" s="9" t="s">
        <v>93</v>
      </c>
      <c r="F22" s="9" t="s">
        <v>157</v>
      </c>
      <c r="G22" s="11">
        <v>60</v>
      </c>
      <c r="H22" s="12">
        <v>5</v>
      </c>
      <c r="I22" s="12">
        <f>Tableau2[[#This Row],[Quantité]]*Tableau2[[#This Row],[Coût unitaire (hors taxes)]]</f>
        <v>300</v>
      </c>
      <c r="J22" s="11">
        <v>20</v>
      </c>
      <c r="K22" s="11" t="s">
        <v>57</v>
      </c>
      <c r="L22" s="11" t="s">
        <v>57</v>
      </c>
    </row>
    <row r="23" spans="1:12" s="8" customFormat="1" ht="42.75">
      <c r="A23" s="11">
        <v>5208</v>
      </c>
      <c r="B23" s="11" t="s">
        <v>16</v>
      </c>
      <c r="C23" s="11">
        <v>3</v>
      </c>
      <c r="D23" s="11" t="s">
        <v>81</v>
      </c>
      <c r="E23" s="9" t="s">
        <v>199</v>
      </c>
      <c r="F23" s="9" t="s">
        <v>200</v>
      </c>
      <c r="G23" s="11">
        <v>4</v>
      </c>
      <c r="H23" s="12">
        <v>275</v>
      </c>
      <c r="I23" s="12">
        <f>Tableau2[[#This Row],[Quantité]]*Tableau2[[#This Row],[Coût unitaire (hors taxes)]]</f>
        <v>1100</v>
      </c>
      <c r="J23" s="11">
        <v>33</v>
      </c>
      <c r="K23" s="11" t="s">
        <v>132</v>
      </c>
      <c r="L23" s="11" t="s">
        <v>77</v>
      </c>
    </row>
    <row r="24" spans="1:12" s="8" customFormat="1" ht="42.75">
      <c r="A24" s="11">
        <v>5208</v>
      </c>
      <c r="B24" s="11" t="s">
        <v>16</v>
      </c>
      <c r="C24" s="11">
        <v>3</v>
      </c>
      <c r="D24" s="11" t="s">
        <v>81</v>
      </c>
      <c r="E24" s="9" t="s">
        <v>199</v>
      </c>
      <c r="F24" s="9" t="s">
        <v>201</v>
      </c>
      <c r="G24" s="11">
        <v>1</v>
      </c>
      <c r="H24" s="12">
        <v>150</v>
      </c>
      <c r="I24" s="12">
        <f>Tableau2[[#This Row],[Quantité]]*Tableau2[[#This Row],[Coût unitaire (hors taxes)]]</f>
        <v>150</v>
      </c>
      <c r="J24" s="11">
        <v>33</v>
      </c>
      <c r="K24" s="11" t="s">
        <v>132</v>
      </c>
      <c r="L24" s="11" t="s">
        <v>79</v>
      </c>
    </row>
    <row r="25" spans="1:12" s="8" customFormat="1" ht="28.5">
      <c r="A25" s="11">
        <v>5208</v>
      </c>
      <c r="B25" s="11" t="s">
        <v>16</v>
      </c>
      <c r="C25" s="11">
        <v>3</v>
      </c>
      <c r="D25" s="11" t="s">
        <v>81</v>
      </c>
      <c r="E25" s="9" t="s">
        <v>94</v>
      </c>
      <c r="F25" s="9" t="s">
        <v>96</v>
      </c>
      <c r="G25" s="11">
        <v>4</v>
      </c>
      <c r="H25" s="12">
        <v>260</v>
      </c>
      <c r="I25" s="12">
        <f>Tableau2[[#This Row],[Quantité]]*Tableau2[[#This Row],[Coût unitaire (hors taxes)]]</f>
        <v>1040</v>
      </c>
      <c r="J25" s="11">
        <v>33</v>
      </c>
      <c r="K25" s="11" t="s">
        <v>132</v>
      </c>
      <c r="L25" s="11" t="s">
        <v>77</v>
      </c>
    </row>
    <row r="26" spans="1:12" s="8" customFormat="1" ht="28.5">
      <c r="A26" s="11">
        <v>5208</v>
      </c>
      <c r="B26" s="11" t="s">
        <v>16</v>
      </c>
      <c r="C26" s="11">
        <v>3</v>
      </c>
      <c r="D26" s="11" t="s">
        <v>81</v>
      </c>
      <c r="E26" s="9" t="s">
        <v>94</v>
      </c>
      <c r="F26" s="9" t="s">
        <v>95</v>
      </c>
      <c r="G26" s="11">
        <v>1</v>
      </c>
      <c r="H26" s="12">
        <v>135</v>
      </c>
      <c r="I26" s="12">
        <f>Tableau2[[#This Row],[Quantité]]*Tableau2[[#This Row],[Coût unitaire (hors taxes)]]</f>
        <v>135</v>
      </c>
      <c r="J26" s="11">
        <v>33</v>
      </c>
      <c r="K26" s="11" t="s">
        <v>132</v>
      </c>
      <c r="L26" s="11" t="s">
        <v>77</v>
      </c>
    </row>
    <row r="27" spans="1:12" s="8" customFormat="1" ht="28.5">
      <c r="A27" s="11">
        <v>5208</v>
      </c>
      <c r="B27" s="11" t="s">
        <v>16</v>
      </c>
      <c r="C27" s="11">
        <v>3</v>
      </c>
      <c r="D27" s="11" t="s">
        <v>81</v>
      </c>
      <c r="E27" s="9" t="s">
        <v>97</v>
      </c>
      <c r="F27" s="9" t="s">
        <v>98</v>
      </c>
      <c r="G27" s="11">
        <v>12</v>
      </c>
      <c r="H27" s="12">
        <v>6</v>
      </c>
      <c r="I27" s="12">
        <f>Tableau2[[#This Row],[Quantité]]*Tableau2[[#This Row],[Coût unitaire (hors taxes)]]</f>
        <v>72</v>
      </c>
      <c r="J27" s="11">
        <v>100</v>
      </c>
      <c r="K27" s="11" t="s">
        <v>57</v>
      </c>
      <c r="L27" s="11" t="s">
        <v>57</v>
      </c>
    </row>
    <row r="28" spans="1:12" s="8" customFormat="1" ht="28.5">
      <c r="A28" s="11">
        <v>5208</v>
      </c>
      <c r="B28" s="11" t="s">
        <v>16</v>
      </c>
      <c r="C28" s="11">
        <v>3</v>
      </c>
      <c r="D28" s="11" t="s">
        <v>81</v>
      </c>
      <c r="E28" s="9" t="s">
        <v>99</v>
      </c>
      <c r="F28" s="9" t="s">
        <v>100</v>
      </c>
      <c r="G28" s="11">
        <v>24</v>
      </c>
      <c r="H28" s="12">
        <v>5.95</v>
      </c>
      <c r="I28" s="12">
        <f>Tableau2[[#This Row],[Quantité]]*Tableau2[[#This Row],[Coût unitaire (hors taxes)]]</f>
        <v>142.80000000000001</v>
      </c>
      <c r="J28" s="11">
        <v>33</v>
      </c>
      <c r="K28" s="11" t="s">
        <v>133</v>
      </c>
      <c r="L28" s="11" t="s">
        <v>79</v>
      </c>
    </row>
    <row r="29" spans="1:12" s="8" customFormat="1" ht="28.5">
      <c r="A29" s="11">
        <v>5208</v>
      </c>
      <c r="B29" s="11" t="s">
        <v>16</v>
      </c>
      <c r="C29" s="11">
        <v>3</v>
      </c>
      <c r="D29" s="11" t="s">
        <v>81</v>
      </c>
      <c r="E29" s="9" t="s">
        <v>99</v>
      </c>
      <c r="F29" s="9" t="s">
        <v>102</v>
      </c>
      <c r="G29" s="11">
        <v>2</v>
      </c>
      <c r="H29" s="12">
        <v>18.5</v>
      </c>
      <c r="I29" s="12">
        <f>Tableau2[[#This Row],[Quantité]]*Tableau2[[#This Row],[Coût unitaire (hors taxes)]]</f>
        <v>37</v>
      </c>
      <c r="J29" s="11">
        <v>100</v>
      </c>
      <c r="K29" s="11" t="s">
        <v>134</v>
      </c>
      <c r="L29" s="11" t="s">
        <v>77</v>
      </c>
    </row>
    <row r="30" spans="1:12" s="8" customFormat="1" ht="28.5">
      <c r="A30" s="11">
        <v>5208</v>
      </c>
      <c r="B30" s="11" t="s">
        <v>16</v>
      </c>
      <c r="C30" s="11">
        <v>3</v>
      </c>
      <c r="D30" s="11" t="s">
        <v>81</v>
      </c>
      <c r="E30" s="9" t="s">
        <v>99</v>
      </c>
      <c r="F30" s="9" t="s">
        <v>101</v>
      </c>
      <c r="G30" s="11">
        <v>2</v>
      </c>
      <c r="H30" s="12">
        <v>18.5</v>
      </c>
      <c r="I30" s="12">
        <f>Tableau2[[#This Row],[Quantité]]*Tableau2[[#This Row],[Coût unitaire (hors taxes)]]</f>
        <v>37</v>
      </c>
      <c r="J30" s="11">
        <v>100</v>
      </c>
      <c r="K30" s="11" t="s">
        <v>134</v>
      </c>
      <c r="L30" s="11" t="s">
        <v>77</v>
      </c>
    </row>
    <row r="31" spans="1:12" s="8" customFormat="1" ht="28.5">
      <c r="A31" s="11">
        <v>5208</v>
      </c>
      <c r="B31" s="11" t="s">
        <v>16</v>
      </c>
      <c r="C31" s="11">
        <v>3</v>
      </c>
      <c r="D31" s="11" t="s">
        <v>81</v>
      </c>
      <c r="E31" s="9" t="s">
        <v>202</v>
      </c>
      <c r="F31" s="9" t="s">
        <v>103</v>
      </c>
      <c r="G31" s="11">
        <v>24</v>
      </c>
      <c r="H31" s="12">
        <v>2</v>
      </c>
      <c r="I31" s="12">
        <f>Tableau2[[#This Row],[Quantité]]*Tableau2[[#This Row],[Coût unitaire (hors taxes)]]</f>
        <v>48</v>
      </c>
      <c r="J31" s="11">
        <v>33</v>
      </c>
      <c r="K31" s="11" t="s">
        <v>133</v>
      </c>
      <c r="L31" s="11" t="s">
        <v>79</v>
      </c>
    </row>
    <row r="32" spans="1:12" s="8" customFormat="1" ht="42.75">
      <c r="A32" s="11">
        <v>5208</v>
      </c>
      <c r="B32" s="11" t="s">
        <v>16</v>
      </c>
      <c r="C32" s="11">
        <v>3</v>
      </c>
      <c r="D32" s="11" t="s">
        <v>81</v>
      </c>
      <c r="E32" s="9" t="s">
        <v>203</v>
      </c>
      <c r="F32" s="9" t="s">
        <v>204</v>
      </c>
      <c r="G32" s="11">
        <v>12</v>
      </c>
      <c r="H32" s="12">
        <v>7.85</v>
      </c>
      <c r="I32" s="12">
        <f>Tableau2[[#This Row],[Quantité]]*Tableau2[[#This Row],[Coût unitaire (hors taxes)]]</f>
        <v>94.199999999999989</v>
      </c>
      <c r="J32" s="11">
        <v>20</v>
      </c>
      <c r="K32" s="11" t="s">
        <v>57</v>
      </c>
      <c r="L32" s="11" t="s">
        <v>57</v>
      </c>
    </row>
    <row r="33" spans="1:12" s="8" customFormat="1" ht="57">
      <c r="A33" s="11">
        <v>5208</v>
      </c>
      <c r="B33" s="11" t="s">
        <v>16</v>
      </c>
      <c r="C33" s="11">
        <v>3</v>
      </c>
      <c r="D33" s="11" t="s">
        <v>81</v>
      </c>
      <c r="E33" s="9" t="s">
        <v>203</v>
      </c>
      <c r="F33" s="9" t="s">
        <v>205</v>
      </c>
      <c r="G33" s="11">
        <v>12</v>
      </c>
      <c r="H33" s="12">
        <v>0</v>
      </c>
      <c r="I33" s="12">
        <f>Tableau2[[#This Row],[Quantité]]*Tableau2[[#This Row],[Coût unitaire (hors taxes)]]</f>
        <v>0</v>
      </c>
      <c r="J33" s="11">
        <v>100</v>
      </c>
      <c r="K33" s="11" t="s">
        <v>57</v>
      </c>
      <c r="L33" s="11" t="s">
        <v>57</v>
      </c>
    </row>
    <row r="34" spans="1:12" s="8" customFormat="1" ht="61.5" customHeight="1">
      <c r="A34" s="11">
        <v>5208</v>
      </c>
      <c r="B34" s="11" t="s">
        <v>16</v>
      </c>
      <c r="C34" s="11">
        <v>3</v>
      </c>
      <c r="D34" s="11" t="s">
        <v>81</v>
      </c>
      <c r="E34" s="9" t="s">
        <v>203</v>
      </c>
      <c r="F34" s="9" t="s">
        <v>206</v>
      </c>
      <c r="G34" s="11">
        <v>12</v>
      </c>
      <c r="H34" s="12">
        <v>12</v>
      </c>
      <c r="I34" s="12">
        <f>Tableau2[[#This Row],[Quantité]]*Tableau2[[#This Row],[Coût unitaire (hors taxes)]]</f>
        <v>144</v>
      </c>
      <c r="J34" s="11">
        <v>20</v>
      </c>
      <c r="K34" s="11" t="s">
        <v>57</v>
      </c>
      <c r="L34" s="11" t="s">
        <v>57</v>
      </c>
    </row>
    <row r="35" spans="1:12" s="8" customFormat="1" ht="43.5" customHeight="1">
      <c r="A35" s="11">
        <v>5208</v>
      </c>
      <c r="B35" s="11" t="s">
        <v>16</v>
      </c>
      <c r="C35" s="11">
        <v>3</v>
      </c>
      <c r="D35" s="11" t="s">
        <v>81</v>
      </c>
      <c r="E35" s="9" t="s">
        <v>104</v>
      </c>
      <c r="F35" s="9" t="s">
        <v>105</v>
      </c>
      <c r="G35" s="11">
        <v>13</v>
      </c>
      <c r="H35" s="12">
        <v>37.5</v>
      </c>
      <c r="I35" s="12">
        <f>Tableau2[[#This Row],[Quantité]]*Tableau2[[#This Row],[Coût unitaire (hors taxes)]]</f>
        <v>487.5</v>
      </c>
      <c r="J35" s="11">
        <v>20</v>
      </c>
      <c r="K35" s="11" t="s">
        <v>62</v>
      </c>
      <c r="L35" s="11" t="s">
        <v>77</v>
      </c>
    </row>
    <row r="36" spans="1:12" s="8" customFormat="1" ht="28.5">
      <c r="A36" s="11">
        <v>5208</v>
      </c>
      <c r="B36" s="11" t="s">
        <v>16</v>
      </c>
      <c r="C36" s="11">
        <v>3</v>
      </c>
      <c r="D36" s="11" t="s">
        <v>81</v>
      </c>
      <c r="E36" s="9" t="s">
        <v>106</v>
      </c>
      <c r="F36" s="9" t="s">
        <v>107</v>
      </c>
      <c r="G36" s="11">
        <v>2</v>
      </c>
      <c r="H36" s="12">
        <v>500</v>
      </c>
      <c r="I36" s="12">
        <f>Tableau2[[#This Row],[Quantité]]*Tableau2[[#This Row],[Coût unitaire (hors taxes)]]</f>
        <v>1000</v>
      </c>
      <c r="J36" s="11">
        <v>100</v>
      </c>
      <c r="K36" s="11" t="s">
        <v>57</v>
      </c>
      <c r="L36" s="11" t="s">
        <v>57</v>
      </c>
    </row>
    <row r="37" spans="1:12" s="8" customFormat="1" ht="28.5">
      <c r="A37" s="11">
        <v>5208</v>
      </c>
      <c r="B37" s="11" t="s">
        <v>16</v>
      </c>
      <c r="C37" s="11">
        <v>3</v>
      </c>
      <c r="D37" s="11" t="s">
        <v>81</v>
      </c>
      <c r="E37" s="9" t="s">
        <v>108</v>
      </c>
      <c r="F37" s="9" t="s">
        <v>109</v>
      </c>
      <c r="G37" s="11">
        <v>4500</v>
      </c>
      <c r="H37" s="12">
        <v>0.44</v>
      </c>
      <c r="I37" s="12">
        <f>Tableau2[[#This Row],[Quantité]]*Tableau2[[#This Row],[Coût unitaire (hors taxes)]]</f>
        <v>1980</v>
      </c>
      <c r="J37" s="11">
        <v>100</v>
      </c>
      <c r="K37" s="11" t="s">
        <v>135</v>
      </c>
      <c r="L37" s="11" t="s">
        <v>79</v>
      </c>
    </row>
    <row r="38" spans="1:12" s="8" customFormat="1" ht="28.5">
      <c r="A38" s="11">
        <v>5208</v>
      </c>
      <c r="B38" s="11" t="s">
        <v>16</v>
      </c>
      <c r="C38" s="11">
        <v>3</v>
      </c>
      <c r="D38" s="11" t="s">
        <v>81</v>
      </c>
      <c r="E38" s="9" t="s">
        <v>110</v>
      </c>
      <c r="F38" s="9" t="s">
        <v>111</v>
      </c>
      <c r="G38" s="11">
        <v>2</v>
      </c>
      <c r="H38" s="12">
        <v>10</v>
      </c>
      <c r="I38" s="12">
        <f>Tableau2[[#This Row],[Quantité]]*Tableau2[[#This Row],[Coût unitaire (hors taxes)]]</f>
        <v>20</v>
      </c>
      <c r="J38" s="11">
        <v>100</v>
      </c>
      <c r="K38" s="11" t="s">
        <v>136</v>
      </c>
      <c r="L38" s="11" t="s">
        <v>139</v>
      </c>
    </row>
    <row r="39" spans="1:12" s="8" customFormat="1" ht="28.5">
      <c r="A39" s="11">
        <v>5208</v>
      </c>
      <c r="B39" s="11" t="s">
        <v>16</v>
      </c>
      <c r="C39" s="11">
        <v>3</v>
      </c>
      <c r="D39" s="11" t="s">
        <v>81</v>
      </c>
      <c r="E39" s="9" t="s">
        <v>37</v>
      </c>
      <c r="F39" s="9" t="s">
        <v>117</v>
      </c>
      <c r="G39" s="11">
        <v>12</v>
      </c>
      <c r="H39" s="12">
        <v>8</v>
      </c>
      <c r="I39" s="12">
        <f>Tableau2[[#This Row],[Quantité]]*Tableau2[[#This Row],[Coût unitaire (hors taxes)]]</f>
        <v>96</v>
      </c>
      <c r="J39" s="11">
        <v>50</v>
      </c>
      <c r="K39" s="11" t="s">
        <v>57</v>
      </c>
      <c r="L39" s="11" t="s">
        <v>57</v>
      </c>
    </row>
    <row r="40" spans="1:12" s="8" customFormat="1" ht="28.5">
      <c r="A40" s="11">
        <v>5208</v>
      </c>
      <c r="B40" s="11" t="s">
        <v>16</v>
      </c>
      <c r="C40" s="11">
        <v>3</v>
      </c>
      <c r="D40" s="11" t="s">
        <v>81</v>
      </c>
      <c r="E40" s="9" t="s">
        <v>37</v>
      </c>
      <c r="F40" s="9" t="s">
        <v>116</v>
      </c>
      <c r="G40" s="11">
        <v>12</v>
      </c>
      <c r="H40" s="12">
        <v>18.95</v>
      </c>
      <c r="I40" s="12">
        <f>Tableau2[[#This Row],[Quantité]]*Tableau2[[#This Row],[Coût unitaire (hors taxes)]]</f>
        <v>227.39999999999998</v>
      </c>
      <c r="J40" s="11">
        <v>25</v>
      </c>
      <c r="K40" s="11" t="s">
        <v>57</v>
      </c>
      <c r="L40" s="11" t="s">
        <v>57</v>
      </c>
    </row>
    <row r="41" spans="1:12" s="8" customFormat="1" ht="28.5">
      <c r="A41" s="11">
        <v>5208</v>
      </c>
      <c r="B41" s="11" t="s">
        <v>16</v>
      </c>
      <c r="C41" s="11">
        <v>3</v>
      </c>
      <c r="D41" s="11" t="s">
        <v>81</v>
      </c>
      <c r="E41" s="9" t="s">
        <v>37</v>
      </c>
      <c r="F41" s="9" t="s">
        <v>112</v>
      </c>
      <c r="G41" s="11">
        <v>1</v>
      </c>
      <c r="H41" s="12">
        <v>12.5</v>
      </c>
      <c r="I41" s="12">
        <f>Tableau2[[#This Row],[Quantité]]*Tableau2[[#This Row],[Coût unitaire (hors taxes)]]</f>
        <v>12.5</v>
      </c>
      <c r="J41" s="11">
        <v>25</v>
      </c>
      <c r="K41" s="11" t="s">
        <v>57</v>
      </c>
      <c r="L41" s="11" t="s">
        <v>57</v>
      </c>
    </row>
    <row r="42" spans="1:12" s="8" customFormat="1" ht="28.5">
      <c r="A42" s="11">
        <v>5208</v>
      </c>
      <c r="B42" s="11" t="s">
        <v>16</v>
      </c>
      <c r="C42" s="11">
        <v>3</v>
      </c>
      <c r="D42" s="11" t="s">
        <v>81</v>
      </c>
      <c r="E42" s="9" t="s">
        <v>37</v>
      </c>
      <c r="F42" s="9" t="s">
        <v>113</v>
      </c>
      <c r="G42" s="11">
        <v>1</v>
      </c>
      <c r="H42" s="12">
        <v>0</v>
      </c>
      <c r="I42" s="12">
        <f>Tableau2[[#This Row],[Quantité]]*Tableau2[[#This Row],[Coût unitaire (hors taxes)]]</f>
        <v>0</v>
      </c>
      <c r="J42" s="11">
        <v>0</v>
      </c>
      <c r="K42" s="11" t="s">
        <v>57</v>
      </c>
      <c r="L42" s="11" t="s">
        <v>57</v>
      </c>
    </row>
    <row r="43" spans="1:12" s="8" customFormat="1" ht="42.75">
      <c r="A43" s="11">
        <v>5208</v>
      </c>
      <c r="B43" s="11" t="s">
        <v>16</v>
      </c>
      <c r="C43" s="11">
        <v>3</v>
      </c>
      <c r="D43" s="11" t="s">
        <v>81</v>
      </c>
      <c r="E43" s="9" t="s">
        <v>37</v>
      </c>
      <c r="F43" s="9" t="s">
        <v>114</v>
      </c>
      <c r="G43" s="11">
        <v>12</v>
      </c>
      <c r="H43" s="12">
        <v>0</v>
      </c>
      <c r="I43" s="12">
        <f>Tableau2[[#This Row],[Quantité]]*Tableau2[[#This Row],[Coût unitaire (hors taxes)]]</f>
        <v>0</v>
      </c>
      <c r="J43" s="11">
        <v>100</v>
      </c>
      <c r="K43" s="11" t="s">
        <v>57</v>
      </c>
      <c r="L43" s="11" t="s">
        <v>57</v>
      </c>
    </row>
    <row r="44" spans="1:12" s="8" customFormat="1" ht="42.75">
      <c r="A44" s="11">
        <v>5208</v>
      </c>
      <c r="B44" s="11" t="s">
        <v>16</v>
      </c>
      <c r="C44" s="11">
        <v>3</v>
      </c>
      <c r="D44" s="11" t="s">
        <v>81</v>
      </c>
      <c r="E44" s="9" t="s">
        <v>37</v>
      </c>
      <c r="F44" s="9" t="s">
        <v>115</v>
      </c>
      <c r="G44" s="11">
        <v>12</v>
      </c>
      <c r="H44" s="12">
        <v>0</v>
      </c>
      <c r="I44" s="12">
        <f>Tableau2[[#This Row],[Quantité]]*Tableau2[[#This Row],[Coût unitaire (hors taxes)]]</f>
        <v>0</v>
      </c>
      <c r="J44" s="11">
        <v>100</v>
      </c>
      <c r="K44" s="11" t="s">
        <v>57</v>
      </c>
      <c r="L44" s="11" t="s">
        <v>57</v>
      </c>
    </row>
    <row r="45" spans="1:12" s="8" customFormat="1" ht="57">
      <c r="A45" s="11">
        <v>5208</v>
      </c>
      <c r="B45" s="11" t="s">
        <v>16</v>
      </c>
      <c r="C45" s="11">
        <v>3</v>
      </c>
      <c r="D45" s="11" t="s">
        <v>81</v>
      </c>
      <c r="E45" s="9" t="s">
        <v>37</v>
      </c>
      <c r="F45" s="9" t="s">
        <v>158</v>
      </c>
      <c r="G45" s="11">
        <v>12</v>
      </c>
      <c r="H45" s="12">
        <v>16.25</v>
      </c>
      <c r="I45" s="12">
        <f>Tableau2[[#This Row],[Quantité]]*Tableau2[[#This Row],[Coût unitaire (hors taxes)]]</f>
        <v>195</v>
      </c>
      <c r="J45" s="11">
        <v>20</v>
      </c>
      <c r="K45" s="11" t="s">
        <v>57</v>
      </c>
      <c r="L45" s="11" t="s">
        <v>57</v>
      </c>
    </row>
    <row r="46" spans="1:12" s="8" customFormat="1" ht="28.5">
      <c r="A46" s="11">
        <v>5208</v>
      </c>
      <c r="B46" s="11" t="s">
        <v>16</v>
      </c>
      <c r="C46" s="11">
        <v>3</v>
      </c>
      <c r="D46" s="11" t="s">
        <v>81</v>
      </c>
      <c r="E46" s="9" t="s">
        <v>37</v>
      </c>
      <c r="F46" s="9" t="s">
        <v>122</v>
      </c>
      <c r="G46" s="11">
        <v>1</v>
      </c>
      <c r="H46" s="12">
        <v>8</v>
      </c>
      <c r="I46" s="12">
        <f>Tableau2[[#This Row],[Quantité]]*Tableau2[[#This Row],[Coût unitaire (hors taxes)]]</f>
        <v>8</v>
      </c>
      <c r="J46" s="11">
        <v>25</v>
      </c>
      <c r="K46" s="11" t="s">
        <v>57</v>
      </c>
      <c r="L46" s="11" t="s">
        <v>57</v>
      </c>
    </row>
    <row r="47" spans="1:12" s="8" customFormat="1" ht="57">
      <c r="A47" s="11">
        <v>5208</v>
      </c>
      <c r="B47" s="11" t="s">
        <v>16</v>
      </c>
      <c r="C47" s="11">
        <v>3</v>
      </c>
      <c r="D47" s="11" t="s">
        <v>81</v>
      </c>
      <c r="E47" s="9" t="s">
        <v>37</v>
      </c>
      <c r="F47" s="9" t="s">
        <v>159</v>
      </c>
      <c r="G47" s="11">
        <v>12</v>
      </c>
      <c r="H47" s="12">
        <v>17.95</v>
      </c>
      <c r="I47" s="12">
        <f>Tableau2[[#This Row],[Quantité]]*Tableau2[[#This Row],[Coût unitaire (hors taxes)]]</f>
        <v>215.39999999999998</v>
      </c>
      <c r="J47" s="11">
        <v>25</v>
      </c>
      <c r="K47" s="11" t="s">
        <v>57</v>
      </c>
      <c r="L47" s="11" t="s">
        <v>57</v>
      </c>
    </row>
    <row r="48" spans="1:12" s="8" customFormat="1" ht="28.5">
      <c r="A48" s="11">
        <v>5208</v>
      </c>
      <c r="B48" s="11" t="s">
        <v>16</v>
      </c>
      <c r="C48" s="11">
        <v>3</v>
      </c>
      <c r="D48" s="11" t="s">
        <v>81</v>
      </c>
      <c r="E48" s="9" t="s">
        <v>37</v>
      </c>
      <c r="F48" s="9" t="s">
        <v>118</v>
      </c>
      <c r="G48" s="11">
        <v>12</v>
      </c>
      <c r="H48" s="12">
        <v>8</v>
      </c>
      <c r="I48" s="12">
        <f>Tableau2[[#This Row],[Quantité]]*Tableau2[[#This Row],[Coût unitaire (hors taxes)]]</f>
        <v>96</v>
      </c>
      <c r="J48" s="11">
        <v>25</v>
      </c>
      <c r="K48" s="11" t="s">
        <v>57</v>
      </c>
      <c r="L48" s="11" t="s">
        <v>57</v>
      </c>
    </row>
    <row r="49" spans="1:12" s="8" customFormat="1" ht="28.5">
      <c r="A49" s="11">
        <v>5208</v>
      </c>
      <c r="B49" s="11" t="s">
        <v>16</v>
      </c>
      <c r="C49" s="11">
        <v>3</v>
      </c>
      <c r="D49" s="11" t="s">
        <v>81</v>
      </c>
      <c r="E49" s="9" t="s">
        <v>37</v>
      </c>
      <c r="F49" s="9" t="s">
        <v>119</v>
      </c>
      <c r="G49" s="11">
        <v>1</v>
      </c>
      <c r="H49" s="12">
        <v>8</v>
      </c>
      <c r="I49" s="12">
        <f>Tableau2[[#This Row],[Quantité]]*Tableau2[[#This Row],[Coût unitaire (hors taxes)]]</f>
        <v>8</v>
      </c>
      <c r="J49" s="11">
        <v>25</v>
      </c>
      <c r="K49" s="11" t="s">
        <v>57</v>
      </c>
      <c r="L49" s="11" t="s">
        <v>57</v>
      </c>
    </row>
    <row r="50" spans="1:12" s="8" customFormat="1" ht="28.5">
      <c r="A50" s="11">
        <v>5208</v>
      </c>
      <c r="B50" s="11" t="s">
        <v>16</v>
      </c>
      <c r="C50" s="11">
        <v>3</v>
      </c>
      <c r="D50" s="11" t="s">
        <v>81</v>
      </c>
      <c r="E50" s="9" t="s">
        <v>37</v>
      </c>
      <c r="F50" s="9" t="s">
        <v>120</v>
      </c>
      <c r="G50" s="11">
        <v>12</v>
      </c>
      <c r="H50" s="12">
        <v>4</v>
      </c>
      <c r="I50" s="12">
        <f>Tableau2[[#This Row],[Quantité]]*Tableau2[[#This Row],[Coût unitaire (hors taxes)]]</f>
        <v>48</v>
      </c>
      <c r="J50" s="11">
        <v>20</v>
      </c>
      <c r="K50" s="11" t="s">
        <v>57</v>
      </c>
      <c r="L50" s="11" t="s">
        <v>57</v>
      </c>
    </row>
    <row r="51" spans="1:12" s="8" customFormat="1" ht="28.5">
      <c r="A51" s="11">
        <v>5208</v>
      </c>
      <c r="B51" s="11" t="s">
        <v>16</v>
      </c>
      <c r="C51" s="11">
        <v>3</v>
      </c>
      <c r="D51" s="11" t="s">
        <v>81</v>
      </c>
      <c r="E51" s="9" t="s">
        <v>37</v>
      </c>
      <c r="F51" s="9" t="s">
        <v>121</v>
      </c>
      <c r="G51" s="11">
        <v>1</v>
      </c>
      <c r="H51" s="12">
        <v>30</v>
      </c>
      <c r="I51" s="12">
        <f>Tableau2[[#This Row],[Quantité]]*Tableau2[[#This Row],[Coût unitaire (hors taxes)]]</f>
        <v>30</v>
      </c>
      <c r="J51" s="11">
        <v>25</v>
      </c>
      <c r="K51" s="11" t="s">
        <v>57</v>
      </c>
      <c r="L51" s="11" t="s">
        <v>57</v>
      </c>
    </row>
    <row r="52" spans="1:12" s="8" customFormat="1" ht="28.5">
      <c r="A52" s="11">
        <v>5208</v>
      </c>
      <c r="B52" s="11" t="s">
        <v>16</v>
      </c>
      <c r="C52" s="11">
        <v>3</v>
      </c>
      <c r="D52" s="11" t="s">
        <v>81</v>
      </c>
      <c r="E52" s="9" t="s">
        <v>123</v>
      </c>
      <c r="F52" s="9" t="s">
        <v>29</v>
      </c>
      <c r="G52" s="11">
        <v>1</v>
      </c>
      <c r="H52" s="12">
        <v>300</v>
      </c>
      <c r="I52" s="12">
        <f>Tableau2[[#This Row],[Quantité]]*Tableau2[[#This Row],[Coût unitaire (hors taxes)]]</f>
        <v>300</v>
      </c>
      <c r="J52" s="11">
        <v>100</v>
      </c>
      <c r="K52" s="11" t="s">
        <v>57</v>
      </c>
      <c r="L52" s="11" t="s">
        <v>57</v>
      </c>
    </row>
    <row r="53" spans="1:12" s="8" customFormat="1" ht="42.75" customHeight="1">
      <c r="A53" s="11">
        <v>5208</v>
      </c>
      <c r="B53" s="11" t="s">
        <v>16</v>
      </c>
      <c r="C53" s="11">
        <v>3</v>
      </c>
      <c r="D53" s="11" t="s">
        <v>81</v>
      </c>
      <c r="E53" s="9" t="s">
        <v>124</v>
      </c>
      <c r="F53" s="9" t="s">
        <v>125</v>
      </c>
      <c r="G53" s="11">
        <v>4</v>
      </c>
      <c r="H53" s="12">
        <v>400</v>
      </c>
      <c r="I53" s="12">
        <f>Tableau2[[#This Row],[Quantité]]*Tableau2[[#This Row],[Coût unitaire (hors taxes)]]</f>
        <v>1600</v>
      </c>
      <c r="J53" s="11">
        <v>33</v>
      </c>
      <c r="K53" s="11" t="s">
        <v>132</v>
      </c>
      <c r="L53" s="11" t="s">
        <v>77</v>
      </c>
    </row>
    <row r="54" spans="1:12" s="8" customFormat="1" ht="28.5">
      <c r="A54" s="11">
        <v>5208</v>
      </c>
      <c r="B54" s="11" t="s">
        <v>16</v>
      </c>
      <c r="C54" s="11">
        <v>3</v>
      </c>
      <c r="D54" s="11" t="s">
        <v>81</v>
      </c>
      <c r="E54" s="9" t="s">
        <v>124</v>
      </c>
      <c r="F54" s="9" t="s">
        <v>126</v>
      </c>
      <c r="G54" s="11">
        <v>1</v>
      </c>
      <c r="H54" s="12">
        <v>160</v>
      </c>
      <c r="I54" s="12">
        <f>Tableau2[[#This Row],[Quantité]]*Tableau2[[#This Row],[Coût unitaire (hors taxes)]]</f>
        <v>160</v>
      </c>
      <c r="J54" s="11">
        <v>33</v>
      </c>
      <c r="K54" s="11" t="s">
        <v>132</v>
      </c>
      <c r="L54" s="11" t="s">
        <v>77</v>
      </c>
    </row>
    <row r="55" spans="1:12" s="8" customFormat="1" ht="28.5">
      <c r="A55" s="11">
        <v>5208</v>
      </c>
      <c r="B55" s="11" t="s">
        <v>16</v>
      </c>
      <c r="C55" s="11">
        <v>3</v>
      </c>
      <c r="D55" s="11" t="s">
        <v>81</v>
      </c>
      <c r="E55" s="9" t="s">
        <v>47</v>
      </c>
      <c r="F55" s="9" t="s">
        <v>160</v>
      </c>
      <c r="G55" s="11">
        <v>12</v>
      </c>
      <c r="H55" s="12">
        <v>40</v>
      </c>
      <c r="I55" s="12">
        <f>Tableau2[[#This Row],[Quantité]]*Tableau2[[#This Row],[Coût unitaire (hors taxes)]]</f>
        <v>480</v>
      </c>
      <c r="J55" s="11">
        <v>10</v>
      </c>
      <c r="K55" s="11" t="s">
        <v>57</v>
      </c>
      <c r="L55" s="11" t="s">
        <v>57</v>
      </c>
    </row>
    <row r="56" spans="1:12" s="8" customFormat="1" ht="28.5">
      <c r="A56" s="11">
        <v>5208</v>
      </c>
      <c r="B56" s="11" t="s">
        <v>16</v>
      </c>
      <c r="C56" s="11">
        <v>3</v>
      </c>
      <c r="D56" s="11" t="s">
        <v>81</v>
      </c>
      <c r="E56" s="9" t="s">
        <v>127</v>
      </c>
      <c r="F56" s="9" t="s">
        <v>57</v>
      </c>
      <c r="G56" s="11">
        <v>1</v>
      </c>
      <c r="H56" s="12">
        <v>300</v>
      </c>
      <c r="I56" s="12">
        <f>Tableau2[[#This Row],[Quantité]]*Tableau2[[#This Row],[Coût unitaire (hors taxes)]]</f>
        <v>300</v>
      </c>
      <c r="J56" s="11">
        <v>100</v>
      </c>
      <c r="K56" s="11" t="s">
        <v>57</v>
      </c>
      <c r="L56" s="11" t="s">
        <v>57</v>
      </c>
    </row>
    <row r="57" spans="1:12" s="8" customFormat="1" ht="28.5">
      <c r="A57" s="11">
        <v>5208</v>
      </c>
      <c r="B57" s="11" t="s">
        <v>16</v>
      </c>
      <c r="C57" s="11">
        <v>3</v>
      </c>
      <c r="D57" s="11" t="s">
        <v>81</v>
      </c>
      <c r="E57" s="9" t="s">
        <v>207</v>
      </c>
      <c r="F57" s="9" t="s">
        <v>208</v>
      </c>
      <c r="G57" s="11">
        <v>1</v>
      </c>
      <c r="H57" s="12">
        <v>130</v>
      </c>
      <c r="I57" s="12">
        <f>Tableau2[[#This Row],[Quantité]]*Tableau2[[#This Row],[Coût unitaire (hors taxes)]]</f>
        <v>130</v>
      </c>
      <c r="J57" s="11">
        <v>33</v>
      </c>
      <c r="K57" s="11" t="s">
        <v>132</v>
      </c>
      <c r="L57" s="11" t="s">
        <v>77</v>
      </c>
    </row>
    <row r="58" spans="1:12" s="8" customFormat="1" ht="42.75">
      <c r="A58" s="11">
        <v>5208</v>
      </c>
      <c r="B58" s="11" t="s">
        <v>16</v>
      </c>
      <c r="C58" s="11">
        <v>3</v>
      </c>
      <c r="D58" s="11" t="s">
        <v>81</v>
      </c>
      <c r="E58" s="9" t="s">
        <v>207</v>
      </c>
      <c r="F58" s="9" t="s">
        <v>209</v>
      </c>
      <c r="G58" s="11">
        <v>3</v>
      </c>
      <c r="H58" s="12">
        <v>300</v>
      </c>
      <c r="I58" s="12">
        <f>Tableau2[[#This Row],[Quantité]]*Tableau2[[#This Row],[Coût unitaire (hors taxes)]]</f>
        <v>900</v>
      </c>
      <c r="J58" s="11">
        <v>33</v>
      </c>
      <c r="K58" s="11" t="s">
        <v>132</v>
      </c>
      <c r="L58" s="11" t="s">
        <v>77</v>
      </c>
    </row>
    <row r="59" spans="1:12" s="8" customFormat="1" ht="42.75">
      <c r="A59" s="11">
        <v>5208</v>
      </c>
      <c r="B59" s="11" t="s">
        <v>16</v>
      </c>
      <c r="C59" s="11">
        <v>3</v>
      </c>
      <c r="D59" s="11" t="s">
        <v>81</v>
      </c>
      <c r="E59" s="9" t="s">
        <v>207</v>
      </c>
      <c r="F59" s="9" t="s">
        <v>210</v>
      </c>
      <c r="G59" s="11">
        <v>1</v>
      </c>
      <c r="H59" s="12">
        <v>160</v>
      </c>
      <c r="I59" s="12">
        <f>Tableau2[[#This Row],[Quantité]]*Tableau2[[#This Row],[Coût unitaire (hors taxes)]]</f>
        <v>160</v>
      </c>
      <c r="J59" s="11">
        <v>33</v>
      </c>
      <c r="K59" s="11" t="s">
        <v>132</v>
      </c>
      <c r="L59" s="11" t="s">
        <v>77</v>
      </c>
    </row>
    <row r="60" spans="1:12" s="8" customFormat="1" ht="28.5">
      <c r="A60" s="11">
        <v>5208</v>
      </c>
      <c r="B60" s="11" t="s">
        <v>16</v>
      </c>
      <c r="C60" s="11">
        <v>3</v>
      </c>
      <c r="D60" s="11" t="s">
        <v>81</v>
      </c>
      <c r="E60" s="9" t="s">
        <v>128</v>
      </c>
      <c r="F60" s="9" t="s">
        <v>129</v>
      </c>
      <c r="G60" s="11">
        <v>200</v>
      </c>
      <c r="H60" s="12">
        <v>0.25</v>
      </c>
      <c r="I60" s="12">
        <f>Tableau2[[#This Row],[Quantité]]*Tableau2[[#This Row],[Coût unitaire (hors taxes)]]</f>
        <v>50</v>
      </c>
      <c r="J60" s="11">
        <v>100</v>
      </c>
      <c r="K60" s="11" t="s">
        <v>137</v>
      </c>
      <c r="L60" s="11" t="s">
        <v>79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2020-02-28T16:23:59Z</cp:lastPrinted>
  <dcterms:created xsi:type="dcterms:W3CDTF">2018-01-12T15:55:21Z</dcterms:created>
  <dcterms:modified xsi:type="dcterms:W3CDTF">2020-02-28T16:24:17Z</dcterms:modified>
</cp:coreProperties>
</file>